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45" windowWidth="9555" windowHeight="33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L83" i="1" l="1"/>
  <c r="K83" i="1"/>
  <c r="J83" i="1"/>
  <c r="I83" i="1"/>
  <c r="H83" i="1"/>
  <c r="G83" i="1"/>
  <c r="E83" i="1"/>
  <c r="F83" i="1"/>
  <c r="K86" i="1"/>
  <c r="K85" i="1"/>
  <c r="K74" i="1"/>
  <c r="K57" i="1"/>
  <c r="K48" i="1"/>
  <c r="K46" i="1"/>
  <c r="K44" i="1"/>
  <c r="K40" i="1"/>
  <c r="K38" i="1"/>
  <c r="K34" i="1"/>
  <c r="K32" i="1"/>
  <c r="K30" i="1"/>
  <c r="K25" i="1"/>
  <c r="K22" i="1"/>
  <c r="K20" i="1"/>
  <c r="K18" i="1"/>
  <c r="K15" i="1"/>
  <c r="I85" i="1"/>
  <c r="J85" i="1"/>
  <c r="I86" i="1"/>
  <c r="I74" i="1"/>
  <c r="J74" i="1"/>
  <c r="I57" i="1"/>
  <c r="J57" i="1"/>
  <c r="I46" i="1"/>
  <c r="J46" i="1"/>
  <c r="I48" i="1"/>
  <c r="I44" i="1"/>
  <c r="I40" i="1"/>
  <c r="J40" i="1"/>
  <c r="I30" i="1"/>
  <c r="J30" i="1"/>
  <c r="I38" i="1"/>
  <c r="I34" i="1"/>
  <c r="I32" i="1"/>
  <c r="I25" i="1"/>
  <c r="J25" i="1"/>
  <c r="K11" i="1"/>
  <c r="I22" i="1"/>
  <c r="I20" i="1"/>
  <c r="I18" i="1"/>
  <c r="I15" i="1"/>
  <c r="H85" i="1"/>
  <c r="G85" i="1"/>
  <c r="H86" i="1"/>
  <c r="H74" i="1"/>
  <c r="G74" i="1"/>
  <c r="H48" i="1"/>
  <c r="G48" i="1"/>
  <c r="H46" i="1"/>
  <c r="G46" i="1"/>
  <c r="H40" i="1"/>
  <c r="G40" i="1"/>
  <c r="H30" i="1"/>
  <c r="G30" i="1"/>
  <c r="H57" i="1"/>
  <c r="H44" i="1"/>
  <c r="H38" i="1"/>
  <c r="H34" i="1"/>
  <c r="H32" i="1"/>
  <c r="H22" i="1"/>
  <c r="H20" i="1"/>
  <c r="H18" i="1"/>
  <c r="H15" i="1"/>
  <c r="H11" i="1"/>
  <c r="J11" i="1" l="1"/>
  <c r="I11" i="1"/>
  <c r="G11" i="1"/>
  <c r="E38" i="1"/>
  <c r="L38" i="1"/>
  <c r="J38" i="1"/>
  <c r="G38" i="1"/>
  <c r="F38" i="1"/>
  <c r="F18" i="1"/>
  <c r="D86" i="1" l="1"/>
  <c r="E11" i="1" l="1"/>
  <c r="F86" i="1" l="1"/>
  <c r="G86" i="1"/>
  <c r="J86" i="1"/>
  <c r="L86" i="1"/>
  <c r="G32" i="1" l="1"/>
  <c r="J32" i="1"/>
  <c r="L32" i="1"/>
  <c r="L85" i="1"/>
  <c r="F85" i="1"/>
  <c r="E85" i="1"/>
  <c r="L74" i="1"/>
  <c r="F74" i="1"/>
  <c r="E74" i="1"/>
  <c r="L57" i="1"/>
  <c r="G57" i="1"/>
  <c r="F57" i="1"/>
  <c r="E57" i="1"/>
  <c r="L48" i="1"/>
  <c r="J48" i="1"/>
  <c r="F48" i="1"/>
  <c r="E48" i="1"/>
  <c r="L46" i="1"/>
  <c r="F46" i="1"/>
  <c r="E46" i="1"/>
  <c r="L44" i="1"/>
  <c r="J44" i="1"/>
  <c r="G44" i="1"/>
  <c r="F44" i="1"/>
  <c r="E44" i="1"/>
  <c r="L40" i="1"/>
  <c r="F40" i="1"/>
  <c r="E40" i="1"/>
  <c r="L34" i="1"/>
  <c r="J34" i="1"/>
  <c r="G34" i="1"/>
  <c r="F34" i="1"/>
  <c r="E34" i="1"/>
  <c r="F32" i="1"/>
  <c r="E32" i="1"/>
  <c r="L30" i="1"/>
  <c r="F30" i="1"/>
  <c r="E30" i="1"/>
  <c r="L25" i="1"/>
  <c r="G25" i="1"/>
  <c r="F25" i="1"/>
  <c r="E25" i="1"/>
  <c r="L22" i="1"/>
  <c r="J22" i="1"/>
  <c r="G22" i="1"/>
  <c r="F22" i="1"/>
  <c r="E22" i="1"/>
  <c r="L20" i="1"/>
  <c r="J20" i="1"/>
  <c r="G20" i="1"/>
  <c r="F20" i="1"/>
  <c r="E20" i="1"/>
  <c r="L18" i="1"/>
  <c r="J18" i="1"/>
  <c r="G18" i="1"/>
  <c r="E18" i="1"/>
  <c r="L15" i="1"/>
  <c r="J15" i="1"/>
  <c r="G15" i="1"/>
  <c r="F15" i="1"/>
  <c r="E15" i="1"/>
  <c r="F11" i="1" l="1"/>
  <c r="L11" i="1" l="1"/>
  <c r="E86" i="1" l="1"/>
</calcChain>
</file>

<file path=xl/sharedStrings.xml><?xml version="1.0" encoding="utf-8"?>
<sst xmlns="http://schemas.openxmlformats.org/spreadsheetml/2006/main" count="168" uniqueCount="83">
  <si>
    <t>Общая площадь муниципального  образования</t>
  </si>
  <si>
    <t>га</t>
  </si>
  <si>
    <t>Населённые пункты</t>
  </si>
  <si>
    <t>ед.</t>
  </si>
  <si>
    <t>чел.</t>
  </si>
  <si>
    <t>тыс. руб.</t>
  </si>
  <si>
    <t>Тыс.руб.</t>
  </si>
  <si>
    <t>кв.м.</t>
  </si>
  <si>
    <t>Общая площадь муниципального нежилого фонда</t>
  </si>
  <si>
    <t>В т.ч. сдаваемая в аренду</t>
  </si>
  <si>
    <t>х</t>
  </si>
  <si>
    <t>Промышленность</t>
  </si>
  <si>
    <t>Горнодобывающих предприятий</t>
  </si>
  <si>
    <t xml:space="preserve"> ед.</t>
  </si>
  <si>
    <t>Камнеобрабатывающих предприятий</t>
  </si>
  <si>
    <t>ед</t>
  </si>
  <si>
    <t>Сельское хозяйство</t>
  </si>
  <si>
    <t xml:space="preserve">Число фермерских хозйств   </t>
  </si>
  <si>
    <t>- количество объектов малого и среднего предпринимательства</t>
  </si>
  <si>
    <t>- количество личных подсобных хозяйств</t>
  </si>
  <si>
    <t>км</t>
  </si>
  <si>
    <t>Дорожная деятельность</t>
  </si>
  <si>
    <t>Протяженность дорожной сети</t>
  </si>
  <si>
    <t>В том числе с улучшенным покрытием</t>
  </si>
  <si>
    <t>Потребительский рынок товаров и услуг</t>
  </si>
  <si>
    <t>Дошкольные учреждения</t>
  </si>
  <si>
    <t xml:space="preserve">Наличие общеобразовательных школ                 </t>
  </si>
  <si>
    <t xml:space="preserve">Предприятия  (магазины) розничной торговли                         </t>
  </si>
  <si>
    <t>Отделение ОСБ</t>
  </si>
  <si>
    <t xml:space="preserve">Количество станций АТС                 </t>
  </si>
  <si>
    <t>Дома культуры</t>
  </si>
  <si>
    <t>библиотеки</t>
  </si>
  <si>
    <t>Стадионы</t>
  </si>
  <si>
    <t xml:space="preserve">Количество детских и спортивных площадок                         </t>
  </si>
  <si>
    <t>- объём поступления доходов бюджета</t>
  </si>
  <si>
    <t xml:space="preserve">- объём расходов бюджета </t>
  </si>
  <si>
    <t xml:space="preserve">Почтовые отделения  </t>
  </si>
  <si>
    <t xml:space="preserve">Объем отгруженных  товаров, работ, услуг собственного производства </t>
  </si>
  <si>
    <t>млн.руб</t>
  </si>
  <si>
    <t>Объем оказанных платных услуг культуры  населению</t>
  </si>
  <si>
    <t>Платные услуги населению в области туризма</t>
  </si>
  <si>
    <t xml:space="preserve">Профицит, дефицит (-) </t>
  </si>
  <si>
    <t>Лечебно-профилактические организации</t>
  </si>
  <si>
    <t>Численность постоянного населения на начало года, в том числе:</t>
  </si>
  <si>
    <t>Протяженность уличной дорожной сети местного значения</t>
  </si>
  <si>
    <t>в т.ч. Отремонтированных</t>
  </si>
  <si>
    <t>тыс. руб</t>
  </si>
  <si>
    <t>Кадастровая стоимость земельных участков  ЮЛ</t>
  </si>
  <si>
    <t>Кадастровая стоимость земельных участков  ФЛ</t>
  </si>
  <si>
    <t>Кадастровая стоимость строений, сооружений, помещений ФЛ</t>
  </si>
  <si>
    <t>млн. руб</t>
  </si>
  <si>
    <t>Малое предпринимательство</t>
  </si>
  <si>
    <t>среднесписочная численность работников культуры</t>
  </si>
  <si>
    <t>средняя заработная плата работников культуры</t>
  </si>
  <si>
    <t>Приложение</t>
  </si>
  <si>
    <t>%</t>
  </si>
  <si>
    <t>Фонд заработной платы на территории Кааламскомгосельскомго поселения  с учетом необлагаемой его части</t>
  </si>
  <si>
    <t>Средняя численность работающих</t>
  </si>
  <si>
    <t>Средняя заработная плата</t>
  </si>
  <si>
    <t>Деревообрабатывающих предприятий</t>
  </si>
  <si>
    <t>индекс-дефлятор</t>
  </si>
  <si>
    <t xml:space="preserve">                   1) Демографическая характеристика </t>
  </si>
  <si>
    <t>3)  Имущество юридических и физических лиц</t>
  </si>
  <si>
    <t>4) Доходы населения</t>
  </si>
  <si>
    <t>7) Бюджет поселения:</t>
  </si>
  <si>
    <t xml:space="preserve">               6) Социальная инфраструктура</t>
  </si>
  <si>
    <t xml:space="preserve">               2)      Муниципальное имущество</t>
  </si>
  <si>
    <t xml:space="preserve">                                                                  5) Производственная деятельность и обслуживание населения</t>
  </si>
  <si>
    <t>Наименование показателя</t>
  </si>
  <si>
    <t>Единицы измерения</t>
  </si>
  <si>
    <t>Оценка</t>
  </si>
  <si>
    <t>Прогноз</t>
  </si>
  <si>
    <t>2022 год</t>
  </si>
  <si>
    <t>Факт</t>
  </si>
  <si>
    <t>2023 год</t>
  </si>
  <si>
    <t>в %   прирост(+), снижение(-)  к предыдущему году</t>
  </si>
  <si>
    <t>2024 год</t>
  </si>
  <si>
    <t>Прогноз социально-экономического развития Кааламского сельского поселения на 2022 год и плановый период 2023-2024 годы</t>
  </si>
  <si>
    <t>1 вариант</t>
  </si>
  <si>
    <t>2 вариант</t>
  </si>
  <si>
    <t>в т.ч. собственные доходы</t>
  </si>
  <si>
    <t>в %   прирост(+), снижение(-)  собственных доходов к предыдущему году</t>
  </si>
  <si>
    <t xml:space="preserve">к постановлению администрации КСП 
от 01.11.2021 №29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</si>
</sst>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sz val="14"/>
      <color theme="4" tint="-0.249977111117893"/>
      <name val="Calibri"/>
      <family val="2"/>
      <charset val="204"/>
      <scheme val="minor"/>
    </font>
    <font>
      <sz val="14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b/>
      <sz val="14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wrapText="1"/>
    </xf>
    <xf numFmtId="0" fontId="6" fillId="3" borderId="3" xfId="0" applyFont="1" applyFill="1" applyBorder="1"/>
    <xf numFmtId="0" fontId="0" fillId="3" borderId="0" xfId="0" applyFill="1"/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3" xfId="0" applyFont="1" applyFill="1" applyBorder="1"/>
    <xf numFmtId="3" fontId="1" fillId="3" borderId="3" xfId="0" applyNumberFormat="1" applyFont="1" applyFill="1" applyBorder="1" applyAlignment="1"/>
    <xf numFmtId="3" fontId="1" fillId="3" borderId="3" xfId="0" applyNumberFormat="1" applyFont="1" applyFill="1" applyBorder="1"/>
    <xf numFmtId="9" fontId="1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/>
    <xf numFmtId="0" fontId="12" fillId="3" borderId="3" xfId="0" applyFont="1" applyFill="1" applyBorder="1" applyAlignment="1">
      <alignment vertical="center" wrapText="1"/>
    </xf>
    <xf numFmtId="0" fontId="10" fillId="0" borderId="0" xfId="0" applyFont="1" applyAlignment="1"/>
    <xf numFmtId="0" fontId="11" fillId="0" borderId="0" xfId="0" applyFont="1" applyAlignment="1"/>
    <xf numFmtId="0" fontId="8" fillId="3" borderId="0" xfId="0" applyFont="1" applyFill="1" applyAlignment="1"/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/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3" borderId="0" xfId="0" applyFont="1" applyFill="1" applyAlignment="1"/>
    <xf numFmtId="0" fontId="5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/>
    <xf numFmtId="0" fontId="1" fillId="2" borderId="3" xfId="0" applyFont="1" applyFill="1" applyBorder="1"/>
    <xf numFmtId="0" fontId="1" fillId="0" borderId="0" xfId="0" applyFont="1" applyBorder="1" applyAlignme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3" borderId="0" xfId="0" applyFont="1" applyFill="1" applyBorder="1" applyAlignment="1"/>
    <xf numFmtId="1" fontId="1" fillId="0" borderId="3" xfId="0" applyNumberFormat="1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right" vertical="center" wrapText="1"/>
    </xf>
    <xf numFmtId="0" fontId="1" fillId="3" borderId="0" xfId="0" applyFont="1" applyFill="1"/>
    <xf numFmtId="0" fontId="1" fillId="3" borderId="3" xfId="0" applyFont="1" applyFill="1" applyBorder="1" applyAlignment="1"/>
    <xf numFmtId="0" fontId="10" fillId="3" borderId="0" xfId="0" applyFont="1" applyFill="1" applyAlignment="1"/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Alignment="1"/>
    <xf numFmtId="0" fontId="1" fillId="3" borderId="3" xfId="0" applyFont="1" applyFill="1" applyBorder="1" applyAlignment="1">
      <alignment horizontal="center" vertical="top"/>
    </xf>
    <xf numFmtId="0" fontId="0" fillId="3" borderId="0" xfId="0" applyFill="1" applyBorder="1" applyAlignment="1"/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right" wrapText="1"/>
    </xf>
    <xf numFmtId="0" fontId="1" fillId="3" borderId="0" xfId="0" applyFont="1" applyFill="1" applyBorder="1" applyAlignment="1"/>
    <xf numFmtId="0" fontId="0" fillId="3" borderId="3" xfId="0" applyFill="1" applyBorder="1"/>
    <xf numFmtId="0" fontId="13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17" fillId="3" borderId="3" xfId="0" applyFont="1" applyFill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9" fontId="17" fillId="3" borderId="3" xfId="0" applyNumberFormat="1" applyFont="1" applyFill="1" applyBorder="1" applyAlignment="1">
      <alignment horizontal="right" vertical="center" wrapText="1"/>
    </xf>
    <xf numFmtId="0" fontId="17" fillId="3" borderId="3" xfId="0" applyFont="1" applyFill="1" applyBorder="1"/>
    <xf numFmtId="0" fontId="17" fillId="3" borderId="0" xfId="0" applyFont="1" applyFill="1"/>
    <xf numFmtId="0" fontId="17" fillId="3" borderId="3" xfId="0" applyFont="1" applyFill="1" applyBorder="1" applyAlignment="1"/>
    <xf numFmtId="0" fontId="18" fillId="3" borderId="0" xfId="0" applyFont="1" applyFill="1" applyAlignment="1"/>
    <xf numFmtId="3" fontId="17" fillId="3" borderId="3" xfId="0" applyNumberFormat="1" applyFont="1" applyFill="1" applyBorder="1" applyAlignment="1"/>
    <xf numFmtId="3" fontId="17" fillId="3" borderId="3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Alignment="1"/>
    <xf numFmtId="0" fontId="17" fillId="3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top"/>
    </xf>
    <xf numFmtId="0" fontId="15" fillId="3" borderId="0" xfId="0" applyFont="1" applyFill="1" applyBorder="1" applyAlignment="1"/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top"/>
    </xf>
    <xf numFmtId="0" fontId="17" fillId="3" borderId="3" xfId="0" applyFont="1" applyFill="1" applyBorder="1" applyAlignment="1">
      <alignment horizontal="right" wrapText="1"/>
    </xf>
    <xf numFmtId="0" fontId="17" fillId="3" borderId="0" xfId="0" applyFont="1" applyFill="1" applyBorder="1" applyAlignment="1"/>
    <xf numFmtId="0" fontId="15" fillId="3" borderId="3" xfId="0" applyFont="1" applyFill="1" applyBorder="1"/>
    <xf numFmtId="0" fontId="15" fillId="3" borderId="0" xfId="0" applyFont="1" applyFill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13" fillId="3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3" borderId="0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13" fillId="3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tabSelected="1" workbookViewId="0">
      <selection activeCell="X14" sqref="X14"/>
    </sheetView>
  </sheetViews>
  <sheetFormatPr defaultRowHeight="15" x14ac:dyDescent="0.25"/>
  <cols>
    <col min="1" max="1" width="4.5703125" customWidth="1"/>
    <col min="2" max="2" width="32.28515625" customWidth="1"/>
    <col min="3" max="3" width="6.42578125" customWidth="1"/>
    <col min="4" max="4" width="9.140625" style="14" hidden="1" customWidth="1"/>
    <col min="5" max="5" width="10.5703125" bestFit="1" customWidth="1"/>
    <col min="6" max="6" width="9.140625" style="84"/>
    <col min="7" max="7" width="11.42578125" bestFit="1" customWidth="1"/>
    <col min="8" max="9" width="11.42578125" customWidth="1"/>
    <col min="10" max="10" width="10.85546875" customWidth="1"/>
    <col min="11" max="11" width="11.140625" customWidth="1"/>
    <col min="12" max="12" width="10.7109375" customWidth="1"/>
  </cols>
  <sheetData>
    <row r="1" spans="2:12" ht="33" customHeight="1" x14ac:dyDescent="0.25">
      <c r="B1" t="s">
        <v>54</v>
      </c>
      <c r="C1" s="99" t="s">
        <v>82</v>
      </c>
      <c r="D1" s="100"/>
      <c r="E1" s="100"/>
      <c r="F1" s="100"/>
      <c r="G1" s="100"/>
      <c r="H1" s="100"/>
      <c r="I1" s="100"/>
      <c r="J1" s="100"/>
      <c r="K1" s="100"/>
      <c r="L1" s="100"/>
    </row>
    <row r="2" spans="2:12" ht="57" customHeight="1" x14ac:dyDescent="0.3">
      <c r="B2" s="102" t="s">
        <v>77</v>
      </c>
      <c r="C2" s="102"/>
      <c r="D2" s="103"/>
      <c r="E2" s="103"/>
      <c r="F2" s="103"/>
      <c r="G2" s="103"/>
      <c r="H2" s="87"/>
      <c r="I2" s="87"/>
    </row>
    <row r="3" spans="2:12" ht="21.75" customHeight="1" x14ac:dyDescent="0.25">
      <c r="B3" s="105" t="s">
        <v>68</v>
      </c>
      <c r="C3" s="105" t="s">
        <v>69</v>
      </c>
      <c r="D3" s="104" t="s">
        <v>73</v>
      </c>
      <c r="E3" s="105" t="s">
        <v>73</v>
      </c>
      <c r="F3" s="106" t="s">
        <v>70</v>
      </c>
      <c r="G3" s="105" t="s">
        <v>71</v>
      </c>
      <c r="H3" s="105"/>
      <c r="I3" s="105"/>
      <c r="J3" s="105"/>
      <c r="K3" s="105"/>
      <c r="L3" s="105"/>
    </row>
    <row r="4" spans="2:12" ht="12" customHeight="1" x14ac:dyDescent="0.25">
      <c r="B4" s="105"/>
      <c r="C4" s="105"/>
      <c r="D4" s="104"/>
      <c r="E4" s="105"/>
      <c r="F4" s="107"/>
      <c r="G4" s="108"/>
      <c r="H4" s="108"/>
      <c r="I4" s="108"/>
      <c r="J4" s="108"/>
      <c r="K4" s="108"/>
      <c r="L4" s="108"/>
    </row>
    <row r="5" spans="2:12" ht="12" customHeight="1" x14ac:dyDescent="0.25">
      <c r="B5" s="105"/>
      <c r="C5" s="105"/>
      <c r="D5" s="88"/>
      <c r="E5" s="89"/>
      <c r="F5" s="90"/>
      <c r="G5" s="91" t="s">
        <v>78</v>
      </c>
      <c r="H5" s="91" t="s">
        <v>79</v>
      </c>
      <c r="I5" s="91" t="s">
        <v>78</v>
      </c>
      <c r="J5" s="91" t="s">
        <v>79</v>
      </c>
      <c r="K5" s="91" t="s">
        <v>78</v>
      </c>
      <c r="L5" s="91" t="s">
        <v>79</v>
      </c>
    </row>
    <row r="6" spans="2:12" ht="30" customHeight="1" x14ac:dyDescent="0.25">
      <c r="B6" s="105"/>
      <c r="C6" s="105"/>
      <c r="D6" s="62">
        <v>2019</v>
      </c>
      <c r="E6" s="49">
        <v>2020</v>
      </c>
      <c r="F6" s="63">
        <v>2021</v>
      </c>
      <c r="G6" s="109" t="s">
        <v>72</v>
      </c>
      <c r="H6" s="110"/>
      <c r="I6" s="109" t="s">
        <v>74</v>
      </c>
      <c r="J6" s="110"/>
      <c r="K6" s="111" t="s">
        <v>76</v>
      </c>
      <c r="L6" s="112"/>
    </row>
    <row r="7" spans="2:12" ht="18.75" x14ac:dyDescent="0.3">
      <c r="B7" s="47" t="s">
        <v>61</v>
      </c>
      <c r="C7" s="48"/>
      <c r="D7" s="45"/>
      <c r="E7" s="33"/>
      <c r="F7" s="64"/>
      <c r="G7" s="28"/>
      <c r="H7" s="28"/>
      <c r="I7" s="28"/>
      <c r="J7" s="28"/>
      <c r="K7" s="28"/>
      <c r="L7" s="28"/>
    </row>
    <row r="8" spans="2:12" ht="31.5" customHeight="1" x14ac:dyDescent="0.25">
      <c r="B8" s="3" t="s">
        <v>0</v>
      </c>
      <c r="C8" s="3" t="s">
        <v>1</v>
      </c>
      <c r="D8" s="16">
        <v>92200</v>
      </c>
      <c r="E8" s="2">
        <v>92200</v>
      </c>
      <c r="F8" s="65">
        <v>92200</v>
      </c>
      <c r="G8" s="2">
        <v>92200</v>
      </c>
      <c r="H8" s="2">
        <v>92200</v>
      </c>
      <c r="I8" s="2">
        <v>92200</v>
      </c>
      <c r="J8" s="2">
        <v>92200</v>
      </c>
      <c r="K8" s="2">
        <v>92200</v>
      </c>
      <c r="L8" s="2">
        <v>92200</v>
      </c>
    </row>
    <row r="9" spans="2:12" ht="25.5" customHeight="1" x14ac:dyDescent="0.25">
      <c r="B9" s="3" t="s">
        <v>2</v>
      </c>
      <c r="C9" s="3" t="s">
        <v>3</v>
      </c>
      <c r="D9" s="16">
        <v>20</v>
      </c>
      <c r="E9" s="2">
        <v>20</v>
      </c>
      <c r="F9" s="65">
        <v>20</v>
      </c>
      <c r="G9" s="2">
        <v>20</v>
      </c>
      <c r="H9" s="2">
        <v>20</v>
      </c>
      <c r="I9" s="2">
        <v>20</v>
      </c>
      <c r="J9" s="2">
        <v>20</v>
      </c>
      <c r="K9" s="2">
        <v>20</v>
      </c>
      <c r="L9" s="2">
        <v>20</v>
      </c>
    </row>
    <row r="10" spans="2:12" ht="44.25" customHeight="1" x14ac:dyDescent="0.25">
      <c r="B10" s="3" t="s">
        <v>43</v>
      </c>
      <c r="C10" s="3" t="s">
        <v>4</v>
      </c>
      <c r="D10" s="16">
        <v>2598</v>
      </c>
      <c r="E10" s="2">
        <v>2584</v>
      </c>
      <c r="F10" s="66">
        <f>E10/1.01</f>
        <v>2558.4158415841584</v>
      </c>
      <c r="G10" s="46">
        <f>F10/1.01</f>
        <v>2533.0849916674838</v>
      </c>
      <c r="H10" s="46">
        <f>F10/1.01</f>
        <v>2533.0849916674838</v>
      </c>
      <c r="I10" s="46">
        <f>G10/1.01</f>
        <v>2508.0049422450334</v>
      </c>
      <c r="J10" s="46">
        <f>G10/1.01</f>
        <v>2508.0049422450334</v>
      </c>
      <c r="K10" s="46">
        <v>2508</v>
      </c>
      <c r="L10" s="46">
        <v>2508</v>
      </c>
    </row>
    <row r="11" spans="2:12" ht="39" customHeight="1" x14ac:dyDescent="0.25">
      <c r="B11" s="3" t="s">
        <v>75</v>
      </c>
      <c r="C11" s="3" t="s">
        <v>55</v>
      </c>
      <c r="D11" s="50">
        <v>-0.02</v>
      </c>
      <c r="E11" s="20">
        <f>(((E10/D10)*100)-100)/100</f>
        <v>-5.3887605850654555E-3</v>
      </c>
      <c r="F11" s="67">
        <f t="shared" ref="F11" si="0">(((F10/E10)*100)-100)/100</f>
        <v>-9.9009900990098751E-3</v>
      </c>
      <c r="G11" s="20">
        <f>(((G10/F10)*100)-100)/100</f>
        <v>-9.9009900990097328E-3</v>
      </c>
      <c r="H11" s="20">
        <f>(((G10/F10)*100)-100)/100</f>
        <v>-9.9009900990097328E-3</v>
      </c>
      <c r="I11" s="20">
        <f>(((J10/G10)*100)-100)/100</f>
        <v>-9.9009900990098751E-3</v>
      </c>
      <c r="J11" s="20">
        <f>(((J10/G10)*100)-100)/100</f>
        <v>-9.9009900990098751E-3</v>
      </c>
      <c r="K11" s="20">
        <f>(((K10/I10)*100)-100)/100</f>
        <v>-1.9705882353093784E-6</v>
      </c>
      <c r="L11" s="20">
        <f>(((L10/J10)*100)-100)/100</f>
        <v>-1.9705882353093784E-6</v>
      </c>
    </row>
    <row r="12" spans="2:12" ht="18.75" x14ac:dyDescent="0.25">
      <c r="B12" s="27" t="s">
        <v>66</v>
      </c>
      <c r="C12" s="30"/>
      <c r="D12" s="51"/>
      <c r="E12" s="5"/>
      <c r="F12" s="69"/>
      <c r="G12" s="5"/>
      <c r="H12" s="5"/>
      <c r="I12" s="5"/>
      <c r="J12" s="5"/>
      <c r="K12" s="5"/>
      <c r="L12" s="5"/>
    </row>
    <row r="13" spans="2:12" ht="29.25" customHeight="1" x14ac:dyDescent="0.25">
      <c r="B13" s="3" t="s">
        <v>8</v>
      </c>
      <c r="C13" s="3" t="s">
        <v>7</v>
      </c>
      <c r="D13" s="52">
        <v>440.4</v>
      </c>
      <c r="E13" s="7">
        <v>440.4</v>
      </c>
      <c r="F13" s="70">
        <v>440.4</v>
      </c>
      <c r="G13" s="7">
        <v>440.4</v>
      </c>
      <c r="H13" s="7">
        <v>440.4</v>
      </c>
      <c r="I13" s="7">
        <v>440.4</v>
      </c>
      <c r="J13" s="7">
        <v>440.4</v>
      </c>
      <c r="K13" s="7">
        <v>440.4</v>
      </c>
      <c r="L13" s="7">
        <v>440.4</v>
      </c>
    </row>
    <row r="14" spans="2:12" ht="25.5" customHeight="1" x14ac:dyDescent="0.25">
      <c r="B14" s="3" t="s">
        <v>9</v>
      </c>
      <c r="C14" s="1" t="s">
        <v>10</v>
      </c>
      <c r="D14" s="17">
        <v>66.900000000000006</v>
      </c>
      <c r="E14" s="6">
        <v>66.900000000000006</v>
      </c>
      <c r="F14" s="68">
        <v>21.2</v>
      </c>
      <c r="G14" s="6">
        <v>21.2</v>
      </c>
      <c r="H14" s="6">
        <v>21.2</v>
      </c>
      <c r="I14" s="6">
        <v>21.2</v>
      </c>
      <c r="J14" s="6">
        <v>21.2</v>
      </c>
      <c r="K14" s="6">
        <v>21.2</v>
      </c>
      <c r="L14" s="6">
        <v>21.2</v>
      </c>
    </row>
    <row r="15" spans="2:12" ht="31.5" customHeight="1" x14ac:dyDescent="0.25">
      <c r="B15" s="44" t="s">
        <v>75</v>
      </c>
      <c r="C15" s="3" t="s">
        <v>55</v>
      </c>
      <c r="D15" s="50">
        <v>0</v>
      </c>
      <c r="E15" s="20">
        <f>(((E14/D14)*100)-100)/100</f>
        <v>0</v>
      </c>
      <c r="F15" s="67">
        <f t="shared" ref="F15" si="1">(((F14/E14)*100)-100)/100</f>
        <v>-0.68310911808669661</v>
      </c>
      <c r="G15" s="20">
        <f>(((G14/F14)*100)-100)/100</f>
        <v>0</v>
      </c>
      <c r="H15" s="20">
        <f>(((H14/G14)*100)-100)/100</f>
        <v>0</v>
      </c>
      <c r="I15" s="20">
        <f t="shared" ref="I15:J15" si="2">(((I14/F14)*100)-100)/100</f>
        <v>0</v>
      </c>
      <c r="J15" s="20">
        <f t="shared" si="2"/>
        <v>0</v>
      </c>
      <c r="K15" s="20">
        <f t="shared" ref="K15:L15" si="3">(((K14/I14)*100)-100)/100</f>
        <v>0</v>
      </c>
      <c r="L15" s="20">
        <f t="shared" si="3"/>
        <v>0</v>
      </c>
    </row>
    <row r="16" spans="2:12" ht="24" customHeight="1" x14ac:dyDescent="0.3">
      <c r="B16" s="29" t="s">
        <v>62</v>
      </c>
      <c r="C16" s="24"/>
      <c r="D16" s="53"/>
      <c r="E16" s="24"/>
      <c r="F16" s="71"/>
      <c r="G16" s="24"/>
      <c r="H16" s="24"/>
      <c r="I16" s="24"/>
      <c r="J16" s="24"/>
      <c r="K16" s="24"/>
      <c r="L16" s="24"/>
    </row>
    <row r="17" spans="2:12" ht="30" customHeight="1" x14ac:dyDescent="0.25">
      <c r="B17" s="3" t="s">
        <v>47</v>
      </c>
      <c r="C17" s="3" t="s">
        <v>46</v>
      </c>
      <c r="D17" s="18">
        <v>144243</v>
      </c>
      <c r="E17" s="18">
        <v>202100</v>
      </c>
      <c r="F17" s="72">
        <v>202100</v>
      </c>
      <c r="G17" s="18">
        <v>202100</v>
      </c>
      <c r="H17" s="18">
        <v>202100</v>
      </c>
      <c r="I17" s="18">
        <v>202100</v>
      </c>
      <c r="J17" s="18">
        <v>202100</v>
      </c>
      <c r="K17" s="18">
        <v>202100</v>
      </c>
      <c r="L17" s="18">
        <v>202100</v>
      </c>
    </row>
    <row r="18" spans="2:12" ht="30" customHeight="1" x14ac:dyDescent="0.25">
      <c r="B18" s="44" t="s">
        <v>75</v>
      </c>
      <c r="C18" s="3" t="s">
        <v>55</v>
      </c>
      <c r="D18" s="50">
        <v>0</v>
      </c>
      <c r="E18" s="20">
        <f>(((E17/D17)*100)-100)/100</f>
        <v>0.40110785272075589</v>
      </c>
      <c r="F18" s="67">
        <f>(((F17/E17)*100)-100)/100</f>
        <v>0</v>
      </c>
      <c r="G18" s="20">
        <f>(((G17/F17)*100)-100)/100</f>
        <v>0</v>
      </c>
      <c r="H18" s="20">
        <f>(((H17/G17)*100)-100)/100</f>
        <v>0</v>
      </c>
      <c r="I18" s="20">
        <f t="shared" ref="I18:J18" si="4">(((I17/F17)*100)-100)/100</f>
        <v>0</v>
      </c>
      <c r="J18" s="20">
        <f t="shared" si="4"/>
        <v>0</v>
      </c>
      <c r="K18" s="20">
        <f t="shared" ref="K18:L18" si="5">(((K17/I17)*100)-100)/100</f>
        <v>0</v>
      </c>
      <c r="L18" s="20">
        <f t="shared" si="5"/>
        <v>0</v>
      </c>
    </row>
    <row r="19" spans="2:12" ht="30" customHeight="1" x14ac:dyDescent="0.25">
      <c r="B19" s="3" t="s">
        <v>48</v>
      </c>
      <c r="C19" s="3" t="s">
        <v>46</v>
      </c>
      <c r="D19" s="19">
        <v>187303</v>
      </c>
      <c r="E19" s="19">
        <v>257598</v>
      </c>
      <c r="F19" s="73">
        <v>257598</v>
      </c>
      <c r="G19" s="19">
        <v>257598</v>
      </c>
      <c r="H19" s="19">
        <v>257598</v>
      </c>
      <c r="I19" s="19">
        <v>257598</v>
      </c>
      <c r="J19" s="19">
        <v>257598</v>
      </c>
      <c r="K19" s="19">
        <v>257598</v>
      </c>
      <c r="L19" s="19">
        <v>257598</v>
      </c>
    </row>
    <row r="20" spans="2:12" ht="30" customHeight="1" x14ac:dyDescent="0.25">
      <c r="B20" s="44" t="s">
        <v>75</v>
      </c>
      <c r="C20" s="3" t="s">
        <v>55</v>
      </c>
      <c r="D20" s="50">
        <v>0</v>
      </c>
      <c r="E20" s="20">
        <f>(((E19/D19)*100)-100)/100</f>
        <v>0.37530098289936631</v>
      </c>
      <c r="F20" s="67">
        <f t="shared" ref="F20" si="6">(((F19/E19)*100)-100)/100</f>
        <v>0</v>
      </c>
      <c r="G20" s="20">
        <f>(((G19/F19)*100)-100)/100</f>
        <v>0</v>
      </c>
      <c r="H20" s="20">
        <f>(((H19/G19)*100)-100)/100</f>
        <v>0</v>
      </c>
      <c r="I20" s="20">
        <f t="shared" ref="I20:J20" si="7">(((I19/F19)*100)-100)/100</f>
        <v>0</v>
      </c>
      <c r="J20" s="20">
        <f t="shared" si="7"/>
        <v>0</v>
      </c>
      <c r="K20" s="20">
        <f t="shared" ref="K20:L20" si="8">(((K19/I19)*100)-100)/100</f>
        <v>0</v>
      </c>
      <c r="L20" s="20">
        <f t="shared" si="8"/>
        <v>0</v>
      </c>
    </row>
    <row r="21" spans="2:12" ht="30" customHeight="1" x14ac:dyDescent="0.25">
      <c r="B21" s="3" t="s">
        <v>49</v>
      </c>
      <c r="C21" s="3" t="s">
        <v>46</v>
      </c>
      <c r="D21" s="19">
        <v>423747</v>
      </c>
      <c r="E21" s="19">
        <v>427378</v>
      </c>
      <c r="F21" s="73">
        <v>427378</v>
      </c>
      <c r="G21" s="19">
        <v>427378</v>
      </c>
      <c r="H21" s="19">
        <v>427378</v>
      </c>
      <c r="I21" s="19">
        <v>427378</v>
      </c>
      <c r="J21" s="19">
        <v>427378</v>
      </c>
      <c r="K21" s="19">
        <v>427378</v>
      </c>
      <c r="L21" s="19">
        <v>427378</v>
      </c>
    </row>
    <row r="22" spans="2:12" s="14" customFormat="1" ht="30" customHeight="1" x14ac:dyDescent="0.25">
      <c r="B22" s="44" t="s">
        <v>75</v>
      </c>
      <c r="C22" s="3" t="s">
        <v>55</v>
      </c>
      <c r="D22" s="50">
        <v>0</v>
      </c>
      <c r="E22" s="20">
        <f>(((E21/D21)*100)-100)/100</f>
        <v>8.5687922274375692E-3</v>
      </c>
      <c r="F22" s="67">
        <f t="shared" ref="F22" si="9">(((F21/E21)*100)-100)/100</f>
        <v>0</v>
      </c>
      <c r="G22" s="20">
        <f>(((G21/F21)*100)-100)/100</f>
        <v>0</v>
      </c>
      <c r="H22" s="20">
        <f>(((H21/G21)*100)-100)/100</f>
        <v>0</v>
      </c>
      <c r="I22" s="20">
        <f t="shared" ref="I22:J22" si="10">(((I21/F21)*100)-100)/100</f>
        <v>0</v>
      </c>
      <c r="J22" s="20">
        <f t="shared" si="10"/>
        <v>0</v>
      </c>
      <c r="K22" s="20">
        <f t="shared" ref="K22:L22" si="11">(((K21/I21)*100)-100)/100</f>
        <v>0</v>
      </c>
      <c r="L22" s="20">
        <f t="shared" si="11"/>
        <v>0</v>
      </c>
    </row>
    <row r="23" spans="2:12" ht="24" customHeight="1" x14ac:dyDescent="0.3">
      <c r="B23" s="37" t="s">
        <v>63</v>
      </c>
      <c r="C23" s="38"/>
      <c r="D23" s="54"/>
      <c r="E23" s="38"/>
      <c r="F23" s="74"/>
      <c r="G23" s="38"/>
      <c r="H23" s="38"/>
      <c r="I23" s="38"/>
      <c r="J23" s="38"/>
      <c r="K23" s="38"/>
      <c r="L23" s="38"/>
    </row>
    <row r="24" spans="2:12" ht="45" customHeight="1" x14ac:dyDescent="0.25">
      <c r="B24" s="94" t="s">
        <v>56</v>
      </c>
      <c r="C24" s="94" t="s">
        <v>50</v>
      </c>
      <c r="D24" s="13">
        <v>726</v>
      </c>
      <c r="E24" s="13">
        <v>584</v>
      </c>
      <c r="F24" s="68">
        <v>560</v>
      </c>
      <c r="G24" s="13">
        <v>599</v>
      </c>
      <c r="H24" s="13">
        <v>599</v>
      </c>
      <c r="I24" s="13">
        <v>641</v>
      </c>
      <c r="J24" s="13">
        <v>641</v>
      </c>
      <c r="K24" s="13">
        <v>686</v>
      </c>
      <c r="L24" s="13">
        <v>686</v>
      </c>
    </row>
    <row r="25" spans="2:12" s="14" customFormat="1" ht="25.5" customHeight="1" x14ac:dyDescent="0.25">
      <c r="B25" s="44" t="s">
        <v>75</v>
      </c>
      <c r="C25" s="3" t="s">
        <v>55</v>
      </c>
      <c r="D25" s="50">
        <v>0.06</v>
      </c>
      <c r="E25" s="20">
        <f>(((E24/D24)*100)-100)/100</f>
        <v>-0.19559228650137739</v>
      </c>
      <c r="F25" s="67">
        <f t="shared" ref="F25" si="12">(((F24/E24)*100)-100)/100</f>
        <v>-4.1095890410959013E-2</v>
      </c>
      <c r="G25" s="20">
        <f>(((G24/F24)*100)-100)/100</f>
        <v>6.9642857142857076E-2</v>
      </c>
      <c r="H25" s="20">
        <v>6.0714285714285693E-2</v>
      </c>
      <c r="I25" s="20">
        <f>(((J24/G24)*100)-100)/100</f>
        <v>7.011686143572618E-2</v>
      </c>
      <c r="J25" s="20">
        <f>(((J24/G24)*100)-100)/100</f>
        <v>7.011686143572618E-2</v>
      </c>
      <c r="K25" s="20">
        <f t="shared" ref="K25:L25" si="13">(((K24/I24)*100)-100)/100</f>
        <v>7.020280811232453E-2</v>
      </c>
      <c r="L25" s="20">
        <f t="shared" si="13"/>
        <v>7.020280811232453E-2</v>
      </c>
    </row>
    <row r="26" spans="2:12" s="14" customFormat="1" ht="28.5" customHeight="1" x14ac:dyDescent="0.25">
      <c r="B26" s="27" t="s">
        <v>67</v>
      </c>
      <c r="C26" s="30"/>
      <c r="D26" s="55"/>
      <c r="E26" s="25"/>
      <c r="F26" s="75"/>
      <c r="G26" s="25"/>
      <c r="H26" s="25"/>
      <c r="I26" s="25"/>
      <c r="J26" s="25"/>
      <c r="K26" s="25"/>
      <c r="L26" s="25"/>
    </row>
    <row r="27" spans="2:12" s="14" customFormat="1" ht="45.75" customHeight="1" x14ac:dyDescent="0.25">
      <c r="B27" s="39" t="s">
        <v>11</v>
      </c>
      <c r="C27" s="39"/>
      <c r="D27" s="52"/>
      <c r="E27" s="7"/>
      <c r="F27" s="70"/>
      <c r="G27" s="7"/>
      <c r="H27" s="7"/>
      <c r="I27" s="7"/>
      <c r="J27" s="7"/>
      <c r="K27" s="7"/>
      <c r="L27" s="7"/>
    </row>
    <row r="28" spans="2:12" s="14" customFormat="1" ht="28.5" x14ac:dyDescent="0.25">
      <c r="B28" s="23" t="s">
        <v>12</v>
      </c>
      <c r="C28" s="15" t="s">
        <v>13</v>
      </c>
      <c r="D28" s="15">
        <v>5</v>
      </c>
      <c r="E28" s="15">
        <v>5</v>
      </c>
      <c r="F28" s="76">
        <v>5</v>
      </c>
      <c r="G28" s="15">
        <v>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</row>
    <row r="29" spans="2:12" ht="23.25" customHeight="1" x14ac:dyDescent="0.25">
      <c r="B29" s="21" t="s">
        <v>57</v>
      </c>
      <c r="C29" s="21" t="s">
        <v>4</v>
      </c>
      <c r="D29" s="13">
        <v>154</v>
      </c>
      <c r="E29" s="22">
        <v>152</v>
      </c>
      <c r="F29" s="68">
        <v>159</v>
      </c>
      <c r="G29" s="22">
        <v>164</v>
      </c>
      <c r="H29" s="22">
        <v>164</v>
      </c>
      <c r="I29" s="22">
        <v>164</v>
      </c>
      <c r="J29" s="22">
        <v>164</v>
      </c>
      <c r="K29" s="22">
        <v>164</v>
      </c>
      <c r="L29" s="22">
        <v>164</v>
      </c>
    </row>
    <row r="30" spans="2:12" s="14" customFormat="1" ht="30.75" customHeight="1" x14ac:dyDescent="0.25">
      <c r="B30" s="44" t="s">
        <v>75</v>
      </c>
      <c r="C30" s="3" t="s">
        <v>55</v>
      </c>
      <c r="D30" s="50">
        <v>-0.05</v>
      </c>
      <c r="E30" s="20">
        <f>(((E29/D29)*100)-100)/100</f>
        <v>-1.2987012987013031E-2</v>
      </c>
      <c r="F30" s="67">
        <f t="shared" ref="F30" si="14">(((F29/E29)*100)-100)/100</f>
        <v>4.6052631578947401E-2</v>
      </c>
      <c r="G30" s="20">
        <f>(((G29/F29)*100)-100)/100</f>
        <v>3.1446540880503165E-2</v>
      </c>
      <c r="H30" s="20">
        <f>(((G29/F29)*100)-100)/100</f>
        <v>3.1446540880503165E-2</v>
      </c>
      <c r="I30" s="20">
        <f>(((J29/G29)*100)-100)/100</f>
        <v>0</v>
      </c>
      <c r="J30" s="20">
        <f>(((J29/G29)*100)-100)/100</f>
        <v>0</v>
      </c>
      <c r="K30" s="20">
        <f t="shared" ref="K30:L30" si="15">(((K29/I29)*100)-100)/100</f>
        <v>0</v>
      </c>
      <c r="L30" s="20">
        <f t="shared" si="15"/>
        <v>0</v>
      </c>
    </row>
    <row r="31" spans="2:12" ht="23.25" customHeight="1" x14ac:dyDescent="0.25">
      <c r="B31" s="21" t="s">
        <v>58</v>
      </c>
      <c r="C31" s="21" t="s">
        <v>46</v>
      </c>
      <c r="D31" s="13">
        <v>37</v>
      </c>
      <c r="E31" s="22">
        <v>42</v>
      </c>
      <c r="F31" s="68">
        <v>50</v>
      </c>
      <c r="G31" s="22">
        <v>50</v>
      </c>
      <c r="H31" s="22">
        <v>50</v>
      </c>
      <c r="I31" s="22">
        <v>50</v>
      </c>
      <c r="J31" s="22">
        <v>50</v>
      </c>
      <c r="K31" s="22">
        <v>50</v>
      </c>
      <c r="L31" s="22">
        <v>50</v>
      </c>
    </row>
    <row r="32" spans="2:12" s="14" customFormat="1" ht="30" customHeight="1" x14ac:dyDescent="0.25">
      <c r="B32" s="44" t="s">
        <v>75</v>
      </c>
      <c r="C32" s="3" t="s">
        <v>55</v>
      </c>
      <c r="D32" s="50">
        <v>0.03</v>
      </c>
      <c r="E32" s="20">
        <f>(((E31/D31)*100)-100)/100</f>
        <v>0.13513513513513517</v>
      </c>
      <c r="F32" s="67">
        <f t="shared" ref="F32" si="16">(((F31/E31)*100)-100)/100</f>
        <v>0.19047619047619052</v>
      </c>
      <c r="G32" s="20">
        <f>(((G31/F31)*100)-100)/100</f>
        <v>0</v>
      </c>
      <c r="H32" s="20">
        <f>(((H31/G31)*100)-100)/100</f>
        <v>0</v>
      </c>
      <c r="I32" s="20">
        <f t="shared" ref="I32:J32" si="17">(((I31/F31)*100)-100)/100</f>
        <v>0</v>
      </c>
      <c r="J32" s="20">
        <f t="shared" si="17"/>
        <v>0</v>
      </c>
      <c r="K32" s="20">
        <f t="shared" ref="K32:L32" si="18">(((K31/I31)*100)-100)/100</f>
        <v>0</v>
      </c>
      <c r="L32" s="20">
        <f t="shared" si="18"/>
        <v>0</v>
      </c>
    </row>
    <row r="33" spans="2:12" ht="45" customHeight="1" x14ac:dyDescent="0.25">
      <c r="B33" s="15" t="s">
        <v>37</v>
      </c>
      <c r="C33" s="15" t="s">
        <v>38</v>
      </c>
      <c r="D33" s="15">
        <v>211</v>
      </c>
      <c r="E33" s="15">
        <v>328</v>
      </c>
      <c r="F33" s="76">
        <v>311</v>
      </c>
      <c r="G33" s="15">
        <v>311</v>
      </c>
      <c r="H33" s="15">
        <v>311</v>
      </c>
      <c r="I33" s="15">
        <v>311</v>
      </c>
      <c r="J33" s="15">
        <v>311</v>
      </c>
      <c r="K33" s="15">
        <v>311</v>
      </c>
      <c r="L33" s="15">
        <v>311</v>
      </c>
    </row>
    <row r="34" spans="2:12" ht="33" customHeight="1" x14ac:dyDescent="0.25">
      <c r="B34" s="44" t="s">
        <v>75</v>
      </c>
      <c r="C34" s="3" t="s">
        <v>55</v>
      </c>
      <c r="D34" s="50">
        <v>0.1</v>
      </c>
      <c r="E34" s="20">
        <f>(((E33/D33)*100)-100)/100</f>
        <v>0.55450236966824662</v>
      </c>
      <c r="F34" s="67">
        <f t="shared" ref="F34" si="19">(((F33/E33)*100)-100)/100</f>
        <v>-5.1829268292682966E-2</v>
      </c>
      <c r="G34" s="20">
        <f>(((G33/F33)*100)-100)/100</f>
        <v>0</v>
      </c>
      <c r="H34" s="20">
        <f>(((H33/G33)*100)-100)/100</f>
        <v>0</v>
      </c>
      <c r="I34" s="20">
        <f t="shared" ref="I34:J34" si="20">(((I33/F33)*100)-100)/100</f>
        <v>0</v>
      </c>
      <c r="J34" s="20">
        <f t="shared" si="20"/>
        <v>0</v>
      </c>
      <c r="K34" s="20">
        <f t="shared" ref="K34:L34" si="21">(((K33/I33)*100)-100)/100</f>
        <v>0</v>
      </c>
      <c r="L34" s="20">
        <f t="shared" si="21"/>
        <v>0</v>
      </c>
    </row>
    <row r="35" spans="2:12" ht="23.25" customHeight="1" x14ac:dyDescent="0.25">
      <c r="B35" s="3" t="s">
        <v>60</v>
      </c>
      <c r="C35" s="3" t="s">
        <v>55</v>
      </c>
      <c r="D35" s="50">
        <v>1.08</v>
      </c>
      <c r="E35" s="20">
        <v>1.075</v>
      </c>
      <c r="F35" s="67">
        <v>0.96</v>
      </c>
      <c r="G35" s="20">
        <v>1.02</v>
      </c>
      <c r="H35" s="20">
        <v>1.02</v>
      </c>
      <c r="I35" s="20">
        <v>1.03</v>
      </c>
      <c r="J35" s="20">
        <v>1.03</v>
      </c>
      <c r="K35" s="20">
        <v>1.04</v>
      </c>
      <c r="L35" s="20">
        <v>1.04</v>
      </c>
    </row>
    <row r="36" spans="2:12" s="14" customFormat="1" ht="36.75" customHeight="1" x14ac:dyDescent="0.25">
      <c r="B36" s="23" t="s">
        <v>14</v>
      </c>
      <c r="C36" s="15" t="s">
        <v>3</v>
      </c>
      <c r="D36" s="15">
        <v>2</v>
      </c>
      <c r="E36" s="15">
        <v>2</v>
      </c>
      <c r="F36" s="76">
        <v>2</v>
      </c>
      <c r="G36" s="15">
        <v>2</v>
      </c>
      <c r="H36" s="15">
        <v>2</v>
      </c>
      <c r="I36" s="15">
        <v>2</v>
      </c>
      <c r="J36" s="15">
        <v>2</v>
      </c>
      <c r="K36" s="15">
        <v>2</v>
      </c>
      <c r="L36" s="15">
        <v>2</v>
      </c>
    </row>
    <row r="37" spans="2:12" ht="23.25" customHeight="1" x14ac:dyDescent="0.25">
      <c r="B37" s="21" t="s">
        <v>57</v>
      </c>
      <c r="C37" s="21" t="s">
        <v>4</v>
      </c>
      <c r="D37" s="13">
        <v>10</v>
      </c>
      <c r="E37" s="22">
        <v>12</v>
      </c>
      <c r="F37" s="68">
        <v>13</v>
      </c>
      <c r="G37" s="22">
        <v>13</v>
      </c>
      <c r="H37" s="22">
        <v>13</v>
      </c>
      <c r="I37" s="22">
        <v>13</v>
      </c>
      <c r="J37" s="22">
        <v>13</v>
      </c>
      <c r="K37" s="22">
        <v>13</v>
      </c>
      <c r="L37" s="22">
        <v>13</v>
      </c>
    </row>
    <row r="38" spans="2:12" s="14" customFormat="1" ht="30.75" customHeight="1" x14ac:dyDescent="0.25">
      <c r="B38" s="85" t="s">
        <v>75</v>
      </c>
      <c r="C38" s="85" t="s">
        <v>55</v>
      </c>
      <c r="D38" s="50">
        <v>-0.05</v>
      </c>
      <c r="E38" s="20">
        <f>(((E37/D37)*100)-100)/100</f>
        <v>0.2</v>
      </c>
      <c r="F38" s="67">
        <f t="shared" ref="F38" si="22">(((F37/E37)*100)-100)/100</f>
        <v>8.3333333333333287E-2</v>
      </c>
      <c r="G38" s="20">
        <f>(((G37/F37)*100)-100)/100</f>
        <v>0</v>
      </c>
      <c r="H38" s="20">
        <f>(((H37/G37)*100)-100)/100</f>
        <v>0</v>
      </c>
      <c r="I38" s="20">
        <f t="shared" ref="I38:J38" si="23">(((I37/F37)*100)-100)/100</f>
        <v>0</v>
      </c>
      <c r="J38" s="20">
        <f t="shared" si="23"/>
        <v>0</v>
      </c>
      <c r="K38" s="20">
        <f t="shared" ref="K38:L38" si="24">(((K37/I37)*100)-100)/100</f>
        <v>0</v>
      </c>
      <c r="L38" s="20">
        <f t="shared" si="24"/>
        <v>0</v>
      </c>
    </row>
    <row r="39" spans="2:12" s="14" customFormat="1" ht="49.5" customHeight="1" x14ac:dyDescent="0.25">
      <c r="B39" s="15" t="s">
        <v>37</v>
      </c>
      <c r="C39" s="15" t="s">
        <v>38</v>
      </c>
      <c r="D39" s="15">
        <v>26</v>
      </c>
      <c r="E39" s="15">
        <v>26.3</v>
      </c>
      <c r="F39" s="76">
        <v>26.6</v>
      </c>
      <c r="G39" s="15">
        <v>27</v>
      </c>
      <c r="H39" s="15">
        <v>27</v>
      </c>
      <c r="I39" s="15">
        <v>27.5</v>
      </c>
      <c r="J39" s="15">
        <v>27.5</v>
      </c>
      <c r="K39" s="15">
        <v>28.3</v>
      </c>
      <c r="L39" s="15">
        <v>28.3</v>
      </c>
    </row>
    <row r="40" spans="2:12" ht="32.25" customHeight="1" x14ac:dyDescent="0.25">
      <c r="B40" s="44" t="s">
        <v>75</v>
      </c>
      <c r="C40" s="3" t="s">
        <v>55</v>
      </c>
      <c r="D40" s="50">
        <v>0.02</v>
      </c>
      <c r="E40" s="20">
        <f>(((E39/D39)*100)-100)/100</f>
        <v>1.1538461538461463E-2</v>
      </c>
      <c r="F40" s="67">
        <f t="shared" ref="F40" si="25">(((F39/E39)*100)-100)/100</f>
        <v>1.1406844106463865E-2</v>
      </c>
      <c r="G40" s="20">
        <f>(((G39/F39)*100)-100)/100</f>
        <v>1.5037593984962285E-2</v>
      </c>
      <c r="H40" s="20">
        <f>(((G39/F39)*100)-100)/100</f>
        <v>1.5037593984962285E-2</v>
      </c>
      <c r="I40" s="20">
        <f>(((J39/G39)*100)-100)/100</f>
        <v>1.8518518518518618E-2</v>
      </c>
      <c r="J40" s="20">
        <f>(((J39/G39)*100)-100)/100</f>
        <v>1.8518518518518618E-2</v>
      </c>
      <c r="K40" s="20">
        <f t="shared" ref="K40:L40" si="26">(((K39/I39)*100)-100)/100</f>
        <v>2.9090909090909067E-2</v>
      </c>
      <c r="L40" s="20">
        <f t="shared" si="26"/>
        <v>2.9090909090909067E-2</v>
      </c>
    </row>
    <row r="41" spans="2:12" ht="24" customHeight="1" x14ac:dyDescent="0.25">
      <c r="B41" s="3" t="s">
        <v>60</v>
      </c>
      <c r="C41" s="3" t="s">
        <v>55</v>
      </c>
      <c r="D41" s="50">
        <v>1.01</v>
      </c>
      <c r="E41" s="20">
        <v>1.01</v>
      </c>
      <c r="F41" s="67">
        <v>1.01</v>
      </c>
      <c r="G41" s="20">
        <v>1.02</v>
      </c>
      <c r="H41" s="20">
        <v>1.02</v>
      </c>
      <c r="I41" s="20">
        <v>1.02</v>
      </c>
      <c r="J41" s="20">
        <v>1.02</v>
      </c>
      <c r="K41" s="20">
        <v>1.03</v>
      </c>
      <c r="L41" s="20">
        <v>1.03</v>
      </c>
    </row>
    <row r="42" spans="2:12" s="14" customFormat="1" ht="28.5" x14ac:dyDescent="0.25">
      <c r="B42" s="23" t="s">
        <v>59</v>
      </c>
      <c r="C42" s="15" t="s">
        <v>3</v>
      </c>
      <c r="D42" s="15">
        <v>2</v>
      </c>
      <c r="E42" s="15">
        <v>2</v>
      </c>
      <c r="F42" s="76">
        <v>2</v>
      </c>
      <c r="G42" s="15">
        <v>2</v>
      </c>
      <c r="H42" s="15">
        <v>2</v>
      </c>
      <c r="I42" s="15">
        <v>12</v>
      </c>
      <c r="J42" s="15">
        <v>12</v>
      </c>
      <c r="K42" s="15">
        <v>12</v>
      </c>
      <c r="L42" s="15">
        <v>12</v>
      </c>
    </row>
    <row r="43" spans="2:12" ht="23.25" customHeight="1" x14ac:dyDescent="0.25">
      <c r="B43" s="21" t="s">
        <v>57</v>
      </c>
      <c r="C43" s="21" t="s">
        <v>4</v>
      </c>
      <c r="D43" s="13">
        <v>39</v>
      </c>
      <c r="E43" s="22">
        <v>41</v>
      </c>
      <c r="F43" s="68">
        <v>41</v>
      </c>
      <c r="G43" s="22">
        <v>41</v>
      </c>
      <c r="H43" s="22">
        <v>41</v>
      </c>
      <c r="I43" s="22">
        <v>41</v>
      </c>
      <c r="J43" s="22">
        <v>41</v>
      </c>
      <c r="K43" s="22">
        <v>41</v>
      </c>
      <c r="L43" s="22">
        <v>41</v>
      </c>
    </row>
    <row r="44" spans="2:12" s="14" customFormat="1" ht="31.5" customHeight="1" x14ac:dyDescent="0.25">
      <c r="B44" s="44" t="s">
        <v>75</v>
      </c>
      <c r="C44" s="43" t="s">
        <v>55</v>
      </c>
      <c r="D44" s="50">
        <v>-0.05</v>
      </c>
      <c r="E44" s="20">
        <f>(((E43/D43)*100)-100)/100</f>
        <v>5.1282051282051384E-2</v>
      </c>
      <c r="F44" s="67">
        <f t="shared" ref="F44" si="27">(((F43/E43)*100)-100)/100</f>
        <v>0</v>
      </c>
      <c r="G44" s="20">
        <f>(((G43/F43)*100)-100)/100</f>
        <v>0</v>
      </c>
      <c r="H44" s="20">
        <f>(((H43/G43)*100)-100)/100</f>
        <v>0</v>
      </c>
      <c r="I44" s="20">
        <f t="shared" ref="I44:J44" si="28">(((I43/F43)*100)-100)/100</f>
        <v>0</v>
      </c>
      <c r="J44" s="20">
        <f t="shared" si="28"/>
        <v>0</v>
      </c>
      <c r="K44" s="20">
        <f t="shared" ref="K44:L44" si="29">(((K43/I43)*100)-100)/100</f>
        <v>0</v>
      </c>
      <c r="L44" s="20">
        <f t="shared" si="29"/>
        <v>0</v>
      </c>
    </row>
    <row r="45" spans="2:12" ht="23.25" customHeight="1" x14ac:dyDescent="0.25">
      <c r="B45" s="21" t="s">
        <v>58</v>
      </c>
      <c r="C45" s="21" t="s">
        <v>46</v>
      </c>
      <c r="D45" s="13">
        <v>38</v>
      </c>
      <c r="E45" s="22">
        <v>34.4</v>
      </c>
      <c r="F45" s="68">
        <v>36</v>
      </c>
      <c r="G45" s="22">
        <v>37.799999999999997</v>
      </c>
      <c r="H45" s="22">
        <v>37.799999999999997</v>
      </c>
      <c r="I45" s="22">
        <v>39.799999999999997</v>
      </c>
      <c r="J45" s="22">
        <v>39.799999999999997</v>
      </c>
      <c r="K45" s="22">
        <v>41.6</v>
      </c>
      <c r="L45" s="22">
        <v>41.6</v>
      </c>
    </row>
    <row r="46" spans="2:12" s="14" customFormat="1" ht="31.5" customHeight="1" x14ac:dyDescent="0.25">
      <c r="B46" s="44" t="s">
        <v>75</v>
      </c>
      <c r="C46" s="43" t="s">
        <v>55</v>
      </c>
      <c r="D46" s="50">
        <v>0.03</v>
      </c>
      <c r="E46" s="20">
        <f>(((E45/D45)*100)-100)/100</f>
        <v>-9.4736842105263286E-2</v>
      </c>
      <c r="F46" s="67">
        <f t="shared" ref="F46" si="30">(((F45/E45)*100)-100)/100</f>
        <v>4.6511627906976827E-2</v>
      </c>
      <c r="G46" s="20">
        <f>(((G45/F45)*100)-100)/100</f>
        <v>4.9999999999999857E-2</v>
      </c>
      <c r="H46" s="20">
        <f>(((G45/F45)*100)-100)/100</f>
        <v>4.9999999999999857E-2</v>
      </c>
      <c r="I46" s="20">
        <f>(((J45/G45)*100)-100)/100</f>
        <v>5.2910052910053053E-2</v>
      </c>
      <c r="J46" s="20">
        <f>(((J45/G45)*100)-100)/100</f>
        <v>5.2910052910053053E-2</v>
      </c>
      <c r="K46" s="20">
        <f t="shared" ref="K46:L46" si="31">(((K45/I45)*100)-100)/100</f>
        <v>4.5226130653266382E-2</v>
      </c>
      <c r="L46" s="20">
        <f t="shared" si="31"/>
        <v>4.5226130653266382E-2</v>
      </c>
    </row>
    <row r="47" spans="2:12" s="14" customFormat="1" ht="45" x14ac:dyDescent="0.25">
      <c r="B47" s="15" t="s">
        <v>37</v>
      </c>
      <c r="C47" s="15" t="s">
        <v>38</v>
      </c>
      <c r="D47" s="15">
        <v>31</v>
      </c>
      <c r="E47" s="15">
        <v>29</v>
      </c>
      <c r="F47" s="76">
        <v>30</v>
      </c>
      <c r="G47" s="15">
        <v>31</v>
      </c>
      <c r="H47" s="15">
        <v>31</v>
      </c>
      <c r="I47" s="15">
        <v>32</v>
      </c>
      <c r="J47" s="15">
        <v>32</v>
      </c>
      <c r="K47" s="15">
        <v>33</v>
      </c>
      <c r="L47" s="15">
        <v>33</v>
      </c>
    </row>
    <row r="48" spans="2:12" ht="30.75" customHeight="1" x14ac:dyDescent="0.25">
      <c r="B48" s="44" t="s">
        <v>75</v>
      </c>
      <c r="C48" s="3" t="s">
        <v>55</v>
      </c>
      <c r="D48" s="50">
        <v>-0.21</v>
      </c>
      <c r="E48" s="20">
        <f>(((E47/D47)*100)-100)/100</f>
        <v>-6.4516129032258077E-2</v>
      </c>
      <c r="F48" s="67">
        <f t="shared" ref="F48" si="32">(((F47/E47)*100)-100)/100</f>
        <v>3.4482758620689682E-2</v>
      </c>
      <c r="G48" s="20">
        <f>(((G47/F47)*100)-100)/100</f>
        <v>3.333333333333343E-2</v>
      </c>
      <c r="H48" s="20">
        <f>(((G47/F47)*100)-100)/100</f>
        <v>3.333333333333343E-2</v>
      </c>
      <c r="I48" s="20">
        <f t="shared" ref="I48:J48" si="33">(((I47/F47)*100)-100)/100</f>
        <v>6.6666666666666707E-2</v>
      </c>
      <c r="J48" s="20">
        <f t="shared" si="33"/>
        <v>3.2258064516128969E-2</v>
      </c>
      <c r="K48" s="20">
        <f t="shared" ref="K48:L48" si="34">(((K47/I47)*100)-100)/100</f>
        <v>3.125E-2</v>
      </c>
      <c r="L48" s="20">
        <f t="shared" si="34"/>
        <v>3.125E-2</v>
      </c>
    </row>
    <row r="49" spans="2:12" ht="24" customHeight="1" x14ac:dyDescent="0.25">
      <c r="B49" s="3" t="s">
        <v>60</v>
      </c>
      <c r="C49" s="3" t="s">
        <v>55</v>
      </c>
      <c r="D49" s="50">
        <v>0.9</v>
      </c>
      <c r="E49" s="20">
        <v>0.9</v>
      </c>
      <c r="F49" s="67">
        <v>1.05</v>
      </c>
      <c r="G49" s="20">
        <v>1.05</v>
      </c>
      <c r="H49" s="20">
        <v>1.05</v>
      </c>
      <c r="I49" s="20">
        <v>1.05</v>
      </c>
      <c r="J49" s="20">
        <v>1.05</v>
      </c>
      <c r="K49" s="20">
        <v>1.05</v>
      </c>
      <c r="L49" s="20">
        <v>1.05</v>
      </c>
    </row>
    <row r="50" spans="2:12" ht="33.75" customHeight="1" x14ac:dyDescent="0.25">
      <c r="B50" s="35" t="s">
        <v>16</v>
      </c>
      <c r="C50" s="26"/>
      <c r="D50" s="33"/>
      <c r="E50" s="33"/>
      <c r="F50" s="64"/>
      <c r="G50" s="33"/>
      <c r="H50" s="33"/>
      <c r="I50" s="33"/>
      <c r="J50" s="33"/>
      <c r="K50" s="33"/>
      <c r="L50" s="33"/>
    </row>
    <row r="51" spans="2:12" ht="21.75" customHeight="1" x14ac:dyDescent="0.25">
      <c r="B51" s="15" t="s">
        <v>17</v>
      </c>
      <c r="C51" s="15" t="s">
        <v>3</v>
      </c>
      <c r="D51" s="15">
        <v>2</v>
      </c>
      <c r="E51" s="15">
        <v>1</v>
      </c>
      <c r="F51" s="76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</row>
    <row r="52" spans="2:12" s="14" customFormat="1" ht="29.25" customHeight="1" x14ac:dyDescent="0.25">
      <c r="B52" s="31" t="s">
        <v>51</v>
      </c>
      <c r="C52" s="36"/>
      <c r="D52" s="33"/>
      <c r="E52" s="28"/>
      <c r="F52" s="64"/>
      <c r="G52" s="28"/>
      <c r="H52" s="28"/>
      <c r="I52" s="28"/>
      <c r="J52" s="28"/>
      <c r="K52" s="28"/>
      <c r="L52" s="28"/>
    </row>
    <row r="53" spans="2:12" s="14" customFormat="1" ht="29.25" customHeight="1" x14ac:dyDescent="0.25">
      <c r="B53" s="3" t="s">
        <v>18</v>
      </c>
      <c r="C53" s="3" t="s">
        <v>3</v>
      </c>
      <c r="D53" s="56">
        <v>12</v>
      </c>
      <c r="E53" s="9">
        <v>12</v>
      </c>
      <c r="F53" s="77">
        <v>12</v>
      </c>
      <c r="G53" s="9">
        <v>12</v>
      </c>
      <c r="H53" s="9">
        <v>12</v>
      </c>
      <c r="I53" s="9">
        <v>12</v>
      </c>
      <c r="J53" s="9">
        <v>12</v>
      </c>
      <c r="K53" s="9">
        <v>12</v>
      </c>
      <c r="L53" s="9">
        <v>12</v>
      </c>
    </row>
    <row r="54" spans="2:12" ht="30" x14ac:dyDescent="0.25">
      <c r="B54" s="3" t="s">
        <v>19</v>
      </c>
      <c r="C54" s="3" t="s">
        <v>3</v>
      </c>
      <c r="D54" s="52">
        <v>106</v>
      </c>
      <c r="E54" s="7">
        <v>106</v>
      </c>
      <c r="F54" s="70">
        <v>105</v>
      </c>
      <c r="G54" s="7">
        <v>106</v>
      </c>
      <c r="H54" s="7">
        <v>106</v>
      </c>
      <c r="I54" s="7">
        <v>106</v>
      </c>
      <c r="J54" s="7">
        <v>106</v>
      </c>
      <c r="K54" s="7">
        <v>106</v>
      </c>
      <c r="L54" s="7">
        <v>106</v>
      </c>
    </row>
    <row r="55" spans="2:12" ht="25.5" customHeight="1" x14ac:dyDescent="0.25">
      <c r="B55" s="31" t="s">
        <v>24</v>
      </c>
      <c r="C55" s="32"/>
      <c r="D55" s="57"/>
      <c r="E55" s="40"/>
      <c r="F55" s="78"/>
      <c r="G55" s="40"/>
      <c r="H55" s="87"/>
      <c r="I55" s="87"/>
      <c r="J55" s="40"/>
      <c r="K55" s="87"/>
      <c r="L55" s="40"/>
    </row>
    <row r="56" spans="2:12" ht="38.25" customHeight="1" x14ac:dyDescent="0.25">
      <c r="B56" s="15" t="s">
        <v>40</v>
      </c>
      <c r="C56" s="15" t="s">
        <v>6</v>
      </c>
      <c r="D56" s="10">
        <v>119731</v>
      </c>
      <c r="E56" s="10">
        <v>125717</v>
      </c>
      <c r="F56" s="79">
        <v>109000</v>
      </c>
      <c r="G56" s="10">
        <v>110000</v>
      </c>
      <c r="H56" s="10">
        <v>110000</v>
      </c>
      <c r="I56" s="10">
        <v>112000</v>
      </c>
      <c r="J56" s="10">
        <v>112000</v>
      </c>
      <c r="K56" s="10">
        <v>113000</v>
      </c>
      <c r="L56" s="10">
        <v>113000</v>
      </c>
    </row>
    <row r="57" spans="2:12" ht="30.75" customHeight="1" x14ac:dyDescent="0.25">
      <c r="B57" s="44" t="s">
        <v>75</v>
      </c>
      <c r="C57" s="3" t="s">
        <v>55</v>
      </c>
      <c r="D57" s="50">
        <v>0.59</v>
      </c>
      <c r="E57" s="20">
        <f>(((E56/D56)*100)-100)/100</f>
        <v>4.999540636927776E-2</v>
      </c>
      <c r="F57" s="67">
        <f t="shared" ref="F57" si="35">(((F56/E56)*100)-100)/100</f>
        <v>-0.13297326534995263</v>
      </c>
      <c r="G57" s="20">
        <f>(((G56/F56)*100)-100)/100</f>
        <v>9.1743119266054409E-3</v>
      </c>
      <c r="H57" s="20">
        <f>(((H56/G56)*100)-100)/100</f>
        <v>0</v>
      </c>
      <c r="I57" s="20">
        <f>(((J56/G56)*100)-100)/100</f>
        <v>1.8181818181818129E-2</v>
      </c>
      <c r="J57" s="20">
        <f>(((J56/G56)*100)-100)/100</f>
        <v>1.8181818181818129E-2</v>
      </c>
      <c r="K57" s="20">
        <f t="shared" ref="K57:L57" si="36">(((K56/I56)*100)-100)/100</f>
        <v>8.9285714285713882E-3</v>
      </c>
      <c r="L57" s="20">
        <f t="shared" si="36"/>
        <v>8.9285714285713882E-3</v>
      </c>
    </row>
    <row r="58" spans="2:12" ht="24" customHeight="1" x14ac:dyDescent="0.25">
      <c r="B58" s="3" t="s">
        <v>60</v>
      </c>
      <c r="C58" s="3" t="s">
        <v>55</v>
      </c>
      <c r="D58" s="50">
        <v>1.04</v>
      </c>
      <c r="E58" s="20">
        <v>1.04</v>
      </c>
      <c r="F58" s="67">
        <v>1.04</v>
      </c>
      <c r="G58" s="20">
        <v>1.04</v>
      </c>
      <c r="H58" s="20">
        <v>1.04</v>
      </c>
      <c r="I58" s="20">
        <v>1.04</v>
      </c>
      <c r="J58" s="20">
        <v>1.04</v>
      </c>
      <c r="K58" s="20">
        <v>1.04</v>
      </c>
      <c r="L58" s="20">
        <v>1.04</v>
      </c>
    </row>
    <row r="59" spans="2:12" ht="36" customHeight="1" x14ac:dyDescent="0.25">
      <c r="B59" s="31" t="s">
        <v>21</v>
      </c>
      <c r="C59" s="32"/>
      <c r="D59" s="33"/>
      <c r="E59" s="28"/>
      <c r="F59" s="64"/>
      <c r="G59" s="28"/>
      <c r="H59" s="28"/>
      <c r="I59" s="28"/>
      <c r="J59" s="28"/>
      <c r="K59" s="28"/>
      <c r="L59" s="28"/>
    </row>
    <row r="60" spans="2:12" ht="20.25" customHeight="1" x14ac:dyDescent="0.25">
      <c r="B60" s="3" t="s">
        <v>22</v>
      </c>
      <c r="C60" s="3" t="s">
        <v>20</v>
      </c>
      <c r="D60" s="16">
        <v>146.9</v>
      </c>
      <c r="E60" s="2">
        <v>146.9</v>
      </c>
      <c r="F60" s="65">
        <v>146.9</v>
      </c>
      <c r="G60" s="2">
        <v>146.9</v>
      </c>
      <c r="H60" s="2">
        <v>146.9</v>
      </c>
      <c r="I60" s="2">
        <v>146.9</v>
      </c>
      <c r="J60" s="2">
        <v>146.9</v>
      </c>
      <c r="K60" s="2">
        <v>146.9</v>
      </c>
      <c r="L60" s="2">
        <v>146.9</v>
      </c>
    </row>
    <row r="61" spans="2:12" ht="34.5" customHeight="1" x14ac:dyDescent="0.25">
      <c r="B61" s="3" t="s">
        <v>23</v>
      </c>
      <c r="C61" s="3" t="s">
        <v>20</v>
      </c>
      <c r="D61" s="16">
        <v>122.9</v>
      </c>
      <c r="E61" s="2">
        <v>122.9</v>
      </c>
      <c r="F61" s="65">
        <v>122.9</v>
      </c>
      <c r="G61" s="2">
        <v>122.9</v>
      </c>
      <c r="H61" s="2">
        <v>122.9</v>
      </c>
      <c r="I61" s="2">
        <v>122.9</v>
      </c>
      <c r="J61" s="2">
        <v>122.9</v>
      </c>
      <c r="K61" s="2">
        <v>122.9</v>
      </c>
      <c r="L61" s="2">
        <v>122.9</v>
      </c>
    </row>
    <row r="62" spans="2:12" ht="37.5" customHeight="1" x14ac:dyDescent="0.25">
      <c r="B62" s="3" t="s">
        <v>44</v>
      </c>
      <c r="C62" s="3" t="s">
        <v>20</v>
      </c>
      <c r="D62" s="16">
        <v>13.146000000000001</v>
      </c>
      <c r="E62" s="2">
        <v>13.146000000000001</v>
      </c>
      <c r="F62" s="65">
        <v>13.146000000000001</v>
      </c>
      <c r="G62" s="2">
        <v>13.146000000000001</v>
      </c>
      <c r="H62" s="2">
        <v>13.146000000000001</v>
      </c>
      <c r="I62" s="2">
        <v>13.146000000000001</v>
      </c>
      <c r="J62" s="2">
        <v>13.146000000000001</v>
      </c>
      <c r="K62" s="2">
        <v>13.146000000000001</v>
      </c>
      <c r="L62" s="2">
        <v>13.146000000000001</v>
      </c>
    </row>
    <row r="63" spans="2:12" ht="27.75" customHeight="1" x14ac:dyDescent="0.25">
      <c r="B63" s="3" t="s">
        <v>45</v>
      </c>
      <c r="C63" s="3" t="s">
        <v>20</v>
      </c>
      <c r="D63" s="58">
        <v>1.526</v>
      </c>
      <c r="E63" s="8">
        <v>0</v>
      </c>
      <c r="F63" s="80">
        <v>0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</row>
    <row r="64" spans="2:12" ht="18.75" x14ac:dyDescent="0.25">
      <c r="B64" s="27" t="s">
        <v>65</v>
      </c>
      <c r="C64" s="30"/>
      <c r="D64" s="33"/>
      <c r="E64" s="28"/>
      <c r="F64" s="64"/>
      <c r="G64" s="28"/>
      <c r="H64" s="28"/>
      <c r="I64" s="28"/>
      <c r="J64" s="28"/>
      <c r="K64" s="28"/>
      <c r="L64" s="28"/>
    </row>
    <row r="65" spans="2:12" ht="22.5" customHeight="1" x14ac:dyDescent="0.25">
      <c r="B65" s="3" t="s">
        <v>25</v>
      </c>
      <c r="C65" s="3" t="s">
        <v>3</v>
      </c>
      <c r="D65" s="16">
        <v>3</v>
      </c>
      <c r="E65" s="2">
        <v>3</v>
      </c>
      <c r="F65" s="65">
        <v>3</v>
      </c>
      <c r="G65" s="2">
        <v>3</v>
      </c>
      <c r="H65" s="2">
        <v>3</v>
      </c>
      <c r="I65" s="2">
        <v>3</v>
      </c>
      <c r="J65" s="2">
        <v>3</v>
      </c>
      <c r="K65" s="2">
        <v>3</v>
      </c>
      <c r="L65" s="2">
        <v>3</v>
      </c>
    </row>
    <row r="66" spans="2:12" ht="31.5" customHeight="1" x14ac:dyDescent="0.25">
      <c r="B66" s="3" t="s">
        <v>26</v>
      </c>
      <c r="C66" s="3" t="s">
        <v>3</v>
      </c>
      <c r="D66" s="16">
        <v>3</v>
      </c>
      <c r="E66" s="2">
        <v>3</v>
      </c>
      <c r="F66" s="65">
        <v>3</v>
      </c>
      <c r="G66" s="2">
        <v>3</v>
      </c>
      <c r="H66" s="2">
        <v>3</v>
      </c>
      <c r="I66" s="2">
        <v>3</v>
      </c>
      <c r="J66" s="2">
        <v>3</v>
      </c>
      <c r="K66" s="2">
        <v>3</v>
      </c>
      <c r="L66" s="2">
        <v>3</v>
      </c>
    </row>
    <row r="67" spans="2:12" ht="30" x14ac:dyDescent="0.25">
      <c r="B67" s="3" t="s">
        <v>42</v>
      </c>
      <c r="C67" s="3" t="s">
        <v>3</v>
      </c>
      <c r="D67" s="16">
        <v>5</v>
      </c>
      <c r="E67" s="2">
        <v>5</v>
      </c>
      <c r="F67" s="65">
        <v>5</v>
      </c>
      <c r="G67" s="2">
        <v>5</v>
      </c>
      <c r="H67" s="2">
        <v>5</v>
      </c>
      <c r="I67" s="2">
        <v>5</v>
      </c>
      <c r="J67" s="2">
        <v>5</v>
      </c>
      <c r="K67" s="2">
        <v>5</v>
      </c>
      <c r="L67" s="2">
        <v>5</v>
      </c>
    </row>
    <row r="68" spans="2:12" ht="23.25" customHeight="1" x14ac:dyDescent="0.25">
      <c r="B68" s="101" t="s">
        <v>27</v>
      </c>
      <c r="C68" s="101"/>
      <c r="D68" s="10">
        <v>15</v>
      </c>
      <c r="E68" s="1">
        <v>15</v>
      </c>
      <c r="F68" s="79">
        <v>15</v>
      </c>
      <c r="G68" s="1">
        <v>15</v>
      </c>
      <c r="H68" s="1">
        <v>15</v>
      </c>
      <c r="I68" s="1">
        <v>15</v>
      </c>
      <c r="J68" s="1">
        <v>15</v>
      </c>
      <c r="K68" s="1">
        <v>15</v>
      </c>
      <c r="L68" s="1">
        <v>15</v>
      </c>
    </row>
    <row r="69" spans="2:12" ht="23.25" customHeight="1" x14ac:dyDescent="0.25">
      <c r="B69" s="4" t="s">
        <v>36</v>
      </c>
      <c r="C69" s="4" t="s">
        <v>3</v>
      </c>
      <c r="D69" s="59">
        <v>4</v>
      </c>
      <c r="E69" s="12">
        <v>4</v>
      </c>
      <c r="F69" s="81">
        <v>4</v>
      </c>
      <c r="G69" s="12">
        <v>4</v>
      </c>
      <c r="H69" s="12">
        <v>4</v>
      </c>
      <c r="I69" s="12">
        <v>4</v>
      </c>
      <c r="J69" s="12">
        <v>4</v>
      </c>
      <c r="K69" s="12">
        <v>4</v>
      </c>
      <c r="L69" s="12">
        <v>4</v>
      </c>
    </row>
    <row r="70" spans="2:12" ht="23.25" customHeight="1" x14ac:dyDescent="0.25">
      <c r="B70" s="3" t="s">
        <v>28</v>
      </c>
      <c r="C70" s="4" t="s">
        <v>15</v>
      </c>
      <c r="D70" s="16">
        <v>1</v>
      </c>
      <c r="E70" s="2">
        <v>1</v>
      </c>
      <c r="F70" s="65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</row>
    <row r="71" spans="2:12" ht="23.25" customHeight="1" x14ac:dyDescent="0.25">
      <c r="B71" s="3" t="s">
        <v>29</v>
      </c>
      <c r="C71" s="4" t="s">
        <v>3</v>
      </c>
      <c r="D71" s="16">
        <v>3</v>
      </c>
      <c r="E71" s="2">
        <v>3</v>
      </c>
      <c r="F71" s="65">
        <v>3</v>
      </c>
      <c r="G71" s="2">
        <v>3</v>
      </c>
      <c r="H71" s="2">
        <v>3</v>
      </c>
      <c r="I71" s="2">
        <v>3</v>
      </c>
      <c r="J71" s="2">
        <v>3</v>
      </c>
      <c r="K71" s="2">
        <v>3</v>
      </c>
      <c r="L71" s="2">
        <v>3</v>
      </c>
    </row>
    <row r="72" spans="2:12" ht="27" customHeight="1" x14ac:dyDescent="0.25">
      <c r="B72" s="3" t="s">
        <v>30</v>
      </c>
      <c r="C72" s="3" t="s">
        <v>3</v>
      </c>
      <c r="D72" s="16">
        <v>2</v>
      </c>
      <c r="E72" s="2">
        <v>2</v>
      </c>
      <c r="F72" s="65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</row>
    <row r="73" spans="2:12" ht="27.75" customHeight="1" x14ac:dyDescent="0.25">
      <c r="B73" s="15" t="s">
        <v>39</v>
      </c>
      <c r="C73" s="15" t="s">
        <v>6</v>
      </c>
      <c r="D73" s="16">
        <v>298</v>
      </c>
      <c r="E73" s="16">
        <v>191</v>
      </c>
      <c r="F73" s="65">
        <v>200</v>
      </c>
      <c r="G73" s="16">
        <v>210</v>
      </c>
      <c r="H73" s="16">
        <v>210</v>
      </c>
      <c r="I73" s="16">
        <v>220</v>
      </c>
      <c r="J73" s="16">
        <v>220</v>
      </c>
      <c r="K73" s="16">
        <v>230</v>
      </c>
      <c r="L73" s="16">
        <v>230</v>
      </c>
    </row>
    <row r="74" spans="2:12" ht="29.25" customHeight="1" x14ac:dyDescent="0.25">
      <c r="B74" s="44" t="s">
        <v>75</v>
      </c>
      <c r="C74" s="3" t="s">
        <v>55</v>
      </c>
      <c r="D74" s="50">
        <v>0</v>
      </c>
      <c r="E74" s="20">
        <f>(((E73/D73)*100)-100)/100</f>
        <v>-0.3590604026845638</v>
      </c>
      <c r="F74" s="67">
        <f t="shared" ref="F74" si="37">(((F73/E73)*100)-100)/100</f>
        <v>4.7120418848167561E-2</v>
      </c>
      <c r="G74" s="20">
        <f>(((G73/F73)*100)-100)/100</f>
        <v>0.05</v>
      </c>
      <c r="H74" s="20">
        <f>(((G73/F73)*100)-100)/100</f>
        <v>0.05</v>
      </c>
      <c r="I74" s="20">
        <f>(((J73/G73)*100)-100)/100</f>
        <v>4.7619047619047734E-2</v>
      </c>
      <c r="J74" s="20">
        <f>(((J73/G73)*100)-100)/100</f>
        <v>4.7619047619047734E-2</v>
      </c>
      <c r="K74" s="20">
        <f t="shared" ref="K74:L74" si="38">(((K73/I73)*100)-100)/100</f>
        <v>4.545454545454547E-2</v>
      </c>
      <c r="L74" s="20">
        <f t="shared" si="38"/>
        <v>4.545454545454547E-2</v>
      </c>
    </row>
    <row r="75" spans="2:12" ht="30.75" customHeight="1" x14ac:dyDescent="0.25">
      <c r="B75" s="15" t="s">
        <v>52</v>
      </c>
      <c r="C75" s="15" t="s">
        <v>15</v>
      </c>
      <c r="D75" s="16">
        <v>5</v>
      </c>
      <c r="E75" s="16">
        <v>5</v>
      </c>
      <c r="F75" s="65">
        <v>3</v>
      </c>
      <c r="G75" s="16">
        <v>3</v>
      </c>
      <c r="H75" s="16">
        <v>3</v>
      </c>
      <c r="I75" s="16">
        <v>3</v>
      </c>
      <c r="J75" s="16">
        <v>3</v>
      </c>
      <c r="K75" s="16">
        <v>3</v>
      </c>
      <c r="L75" s="16">
        <v>3</v>
      </c>
    </row>
    <row r="76" spans="2:12" ht="30" x14ac:dyDescent="0.25">
      <c r="B76" s="15" t="s">
        <v>53</v>
      </c>
      <c r="C76" s="15" t="s">
        <v>6</v>
      </c>
      <c r="D76" s="16">
        <v>25</v>
      </c>
      <c r="E76" s="16">
        <v>27</v>
      </c>
      <c r="F76" s="65">
        <v>29</v>
      </c>
      <c r="G76" s="16">
        <v>30</v>
      </c>
      <c r="H76" s="16">
        <v>30</v>
      </c>
      <c r="I76" s="16">
        <v>31</v>
      </c>
      <c r="J76" s="16">
        <v>31</v>
      </c>
      <c r="K76" s="16">
        <v>32</v>
      </c>
      <c r="L76" s="16">
        <v>32</v>
      </c>
    </row>
    <row r="77" spans="2:12" ht="21.75" customHeight="1" x14ac:dyDescent="0.25">
      <c r="B77" s="3" t="s">
        <v>31</v>
      </c>
      <c r="C77" s="3" t="s">
        <v>3</v>
      </c>
      <c r="D77" s="16">
        <v>4</v>
      </c>
      <c r="E77" s="2">
        <v>4</v>
      </c>
      <c r="F77" s="65">
        <v>4</v>
      </c>
      <c r="G77" s="2">
        <v>4</v>
      </c>
      <c r="H77" s="2">
        <v>4</v>
      </c>
      <c r="I77" s="2">
        <v>4</v>
      </c>
      <c r="J77" s="2">
        <v>4</v>
      </c>
      <c r="K77" s="2">
        <v>4</v>
      </c>
      <c r="L77" s="2">
        <v>4</v>
      </c>
    </row>
    <row r="78" spans="2:12" ht="21.75" customHeight="1" x14ac:dyDescent="0.25">
      <c r="B78" s="3" t="s">
        <v>32</v>
      </c>
      <c r="C78" s="3" t="s">
        <v>3</v>
      </c>
      <c r="D78" s="16">
        <v>3</v>
      </c>
      <c r="E78" s="2">
        <v>3</v>
      </c>
      <c r="F78" s="65">
        <v>3</v>
      </c>
      <c r="G78" s="2">
        <v>3</v>
      </c>
      <c r="H78" s="2">
        <v>3</v>
      </c>
      <c r="I78" s="2">
        <v>3</v>
      </c>
      <c r="J78" s="2">
        <v>3</v>
      </c>
      <c r="K78" s="2">
        <v>3</v>
      </c>
      <c r="L78" s="2">
        <v>3</v>
      </c>
    </row>
    <row r="79" spans="2:12" ht="30" x14ac:dyDescent="0.25">
      <c r="B79" s="3" t="s">
        <v>33</v>
      </c>
      <c r="C79" s="3" t="s">
        <v>3</v>
      </c>
      <c r="D79" s="17">
        <v>6</v>
      </c>
      <c r="E79" s="6">
        <v>6</v>
      </c>
      <c r="F79" s="68">
        <v>6</v>
      </c>
      <c r="G79" s="6">
        <v>6</v>
      </c>
      <c r="H79" s="6">
        <v>6</v>
      </c>
      <c r="I79" s="6">
        <v>6</v>
      </c>
      <c r="J79" s="6">
        <v>6</v>
      </c>
      <c r="K79" s="6">
        <v>6</v>
      </c>
      <c r="L79" s="6">
        <v>6</v>
      </c>
    </row>
    <row r="80" spans="2:12" ht="39" customHeight="1" x14ac:dyDescent="0.25">
      <c r="B80" s="30" t="s">
        <v>64</v>
      </c>
      <c r="C80" s="34"/>
      <c r="D80" s="60"/>
      <c r="E80" s="42"/>
      <c r="F80" s="82"/>
      <c r="G80" s="42"/>
      <c r="H80" s="42"/>
      <c r="I80" s="42"/>
      <c r="J80" s="42"/>
      <c r="K80" s="42"/>
      <c r="L80" s="42"/>
    </row>
    <row r="81" spans="2:12" ht="30" x14ac:dyDescent="0.25">
      <c r="B81" s="3" t="s">
        <v>34</v>
      </c>
      <c r="C81" s="3" t="s">
        <v>5</v>
      </c>
      <c r="D81" s="17">
        <v>12873</v>
      </c>
      <c r="E81" s="17">
        <v>13712</v>
      </c>
      <c r="F81" s="68">
        <v>14943</v>
      </c>
      <c r="G81" s="41">
        <v>9512.09</v>
      </c>
      <c r="H81" s="41">
        <v>9512.09</v>
      </c>
      <c r="I81" s="41">
        <v>9495.5400000000009</v>
      </c>
      <c r="J81" s="41">
        <v>9495.5400000000009</v>
      </c>
      <c r="K81" s="41">
        <v>9614.19</v>
      </c>
      <c r="L81" s="41">
        <v>9614.19</v>
      </c>
    </row>
    <row r="82" spans="2:12" ht="26.25" customHeight="1" x14ac:dyDescent="0.25">
      <c r="B82" s="86" t="s">
        <v>80</v>
      </c>
      <c r="C82" s="86" t="s">
        <v>5</v>
      </c>
      <c r="D82" s="17">
        <v>8301</v>
      </c>
      <c r="E82" s="17">
        <v>5739</v>
      </c>
      <c r="F82" s="68">
        <v>8635</v>
      </c>
      <c r="G82" s="17">
        <v>7196.77</v>
      </c>
      <c r="H82" s="17">
        <v>7196.77</v>
      </c>
      <c r="I82" s="17">
        <v>7174.32</v>
      </c>
      <c r="J82" s="17">
        <v>7174.32</v>
      </c>
      <c r="K82" s="17">
        <v>7251.8</v>
      </c>
      <c r="L82" s="17">
        <v>7251.82</v>
      </c>
    </row>
    <row r="83" spans="2:12" ht="45" customHeight="1" x14ac:dyDescent="0.25">
      <c r="B83" s="44" t="s">
        <v>81</v>
      </c>
      <c r="C83" s="3" t="s">
        <v>55</v>
      </c>
      <c r="D83" s="50">
        <v>0.46</v>
      </c>
      <c r="E83" s="20">
        <f>(((E82/D82)*100)-100)/100</f>
        <v>-0.30863751355258401</v>
      </c>
      <c r="F83" s="67">
        <f>(((F82/E82)*100)-100)/100</f>
        <v>0.50461752918626923</v>
      </c>
      <c r="G83" s="50">
        <f>(((G82/F82)*100)-100)/100</f>
        <v>-0.16655819339895772</v>
      </c>
      <c r="H83" s="50">
        <f>(((G82/F82)*100)-100)/100</f>
        <v>-0.16655819339895772</v>
      </c>
      <c r="I83" s="50">
        <f>(((J82/G82)*100)-100)/100</f>
        <v>-3.1194549777193003E-3</v>
      </c>
      <c r="J83" s="50">
        <f>(((J82/G82)*100)-100)/100</f>
        <v>-3.1194549777193003E-3</v>
      </c>
      <c r="K83" s="50">
        <f>(((K82/I82)*100)-100)/100</f>
        <v>1.0799629790698049E-2</v>
      </c>
      <c r="L83" s="50">
        <f>(((L82/J82)*100)-100)/100</f>
        <v>1.0802417511345936E-2</v>
      </c>
    </row>
    <row r="84" spans="2:12" ht="30.75" customHeight="1" x14ac:dyDescent="0.25">
      <c r="B84" s="3" t="s">
        <v>35</v>
      </c>
      <c r="C84" s="3" t="s">
        <v>5</v>
      </c>
      <c r="D84" s="17">
        <v>13203</v>
      </c>
      <c r="E84" s="17">
        <v>14127</v>
      </c>
      <c r="F84" s="68">
        <v>14843</v>
      </c>
      <c r="G84" s="17">
        <v>9692.09</v>
      </c>
      <c r="H84" s="17">
        <v>9692.09</v>
      </c>
      <c r="I84" s="17">
        <v>9445.5400000000009</v>
      </c>
      <c r="J84" s="17">
        <v>9445.5400000000009</v>
      </c>
      <c r="K84" s="17">
        <v>9564.19</v>
      </c>
      <c r="L84" s="17">
        <v>9564.19</v>
      </c>
    </row>
    <row r="85" spans="2:12" ht="29.25" customHeight="1" x14ac:dyDescent="0.25">
      <c r="B85" s="44" t="s">
        <v>75</v>
      </c>
      <c r="C85" s="3" t="s">
        <v>55</v>
      </c>
      <c r="D85" s="50">
        <v>0.42</v>
      </c>
      <c r="E85" s="20">
        <f>(((E84/D84)*100)-100)/100</f>
        <v>6.9984094523971835E-2</v>
      </c>
      <c r="F85" s="67">
        <f t="shared" ref="F85" si="39">(((F84/E84)*100)-100)/100</f>
        <v>5.0683089120124689E-2</v>
      </c>
      <c r="G85" s="20">
        <f>(((G84/F84)*100)-100)/100</f>
        <v>-0.34702620763996495</v>
      </c>
      <c r="H85" s="20">
        <f>(((G84/F84)*100)-100)/100</f>
        <v>-0.34702620763996495</v>
      </c>
      <c r="I85" s="20">
        <f>(((J84/G84)*100)-100)/100</f>
        <v>-2.5438269764312908E-2</v>
      </c>
      <c r="J85" s="20">
        <f>(((J84/G84)*100)-100)/100</f>
        <v>-2.5438269764312908E-2</v>
      </c>
      <c r="K85" s="20">
        <f t="shared" ref="K85:L85" si="40">(((K84/I84)*100)-100)/100</f>
        <v>1.256148404432139E-2</v>
      </c>
      <c r="L85" s="20">
        <f t="shared" si="40"/>
        <v>1.256148404432139E-2</v>
      </c>
    </row>
    <row r="86" spans="2:12" ht="30.75" customHeight="1" x14ac:dyDescent="0.25">
      <c r="B86" s="11" t="s">
        <v>41</v>
      </c>
      <c r="C86" s="3" t="s">
        <v>5</v>
      </c>
      <c r="D86" s="61">
        <f t="shared" ref="D86:L86" si="41">D81-D84</f>
        <v>-330</v>
      </c>
      <c r="E86" s="61">
        <f t="shared" si="41"/>
        <v>-415</v>
      </c>
      <c r="F86" s="83">
        <f t="shared" si="41"/>
        <v>100</v>
      </c>
      <c r="G86" s="61">
        <f t="shared" si="41"/>
        <v>-180</v>
      </c>
      <c r="H86" s="61">
        <f t="shared" ref="H86:I86" si="42">H81-H84</f>
        <v>-180</v>
      </c>
      <c r="I86" s="61">
        <f t="shared" si="42"/>
        <v>50</v>
      </c>
      <c r="J86" s="61">
        <f t="shared" si="41"/>
        <v>50</v>
      </c>
      <c r="K86" s="61">
        <f t="shared" ref="K86" si="43">K81-K84</f>
        <v>50</v>
      </c>
      <c r="L86" s="61">
        <f t="shared" si="41"/>
        <v>50</v>
      </c>
    </row>
    <row r="88" spans="2:12" ht="15.75" thickBot="1" x14ac:dyDescent="0.3">
      <c r="F88" s="92"/>
    </row>
    <row r="89" spans="2:12" ht="16.5" customHeight="1" thickBot="1" x14ac:dyDescent="0.3">
      <c r="F89" s="93"/>
      <c r="G89" s="98" t="s">
        <v>72</v>
      </c>
      <c r="H89" s="97"/>
      <c r="I89" s="95" t="s">
        <v>74</v>
      </c>
      <c r="J89" s="97"/>
      <c r="K89" s="95" t="s">
        <v>76</v>
      </c>
      <c r="L89" s="96"/>
    </row>
  </sheetData>
  <mergeCells count="15">
    <mergeCell ref="K89:L89"/>
    <mergeCell ref="I89:J89"/>
    <mergeCell ref="G89:H89"/>
    <mergeCell ref="C1:L1"/>
    <mergeCell ref="B68:C68"/>
    <mergeCell ref="B2:G2"/>
    <mergeCell ref="D3:D4"/>
    <mergeCell ref="E3:E4"/>
    <mergeCell ref="B3:B6"/>
    <mergeCell ref="C3:C6"/>
    <mergeCell ref="F3:F4"/>
    <mergeCell ref="G3:L4"/>
    <mergeCell ref="G6:H6"/>
    <mergeCell ref="I6:J6"/>
    <mergeCell ref="K6:L6"/>
  </mergeCells>
  <pageMargins left="0.70866141732283472" right="0.31496062992125984" top="0.59055118110236227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2021-11-12T11:20:18Z</cp:lastPrinted>
  <dcterms:created xsi:type="dcterms:W3CDTF">2014-11-12T08:47:18Z</dcterms:created>
  <dcterms:modified xsi:type="dcterms:W3CDTF">2021-11-16T11:43:19Z</dcterms:modified>
</cp:coreProperties>
</file>