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5" activeTab="0"/>
  </bookViews>
  <sheets>
    <sheet name="прил 1,2" sheetId="1" r:id="rId1"/>
    <sheet name="пр.3" sheetId="2" r:id="rId2"/>
    <sheet name="пр.4 Вед.стр" sheetId="3" r:id="rId3"/>
    <sheet name="пр.5 расп." sheetId="4" r:id="rId4"/>
    <sheet name="пр 6,7" sheetId="5" r:id="rId5"/>
    <sheet name="прил.8 источники" sheetId="6" r:id="rId6"/>
  </sheets>
  <definedNames/>
  <calcPr fullCalcOnLoad="1"/>
</workbook>
</file>

<file path=xl/sharedStrings.xml><?xml version="1.0" encoding="utf-8"?>
<sst xmlns="http://schemas.openxmlformats.org/spreadsheetml/2006/main" count="1543" uniqueCount="379">
  <si>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</si>
  <si>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</si>
  <si>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</si>
  <si>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</si>
  <si>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</si>
  <si>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</si>
  <si>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</si>
  <si>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</si>
  <si>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</si>
  <si>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</si>
  <si>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</si>
  <si>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</si>
  <si>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</si>
  <si>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</si>
  <si>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</si>
  <si>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</si>
  <si>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</si>
  <si>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</si>
  <si>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</si>
  <si>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</si>
  <si>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</si>
  <si>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</si>
  <si>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</si>
  <si>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</si>
  <si>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</si>
  <si>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</si>
  <si>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</si>
  <si>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</si>
  <si>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</si>
  <si>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</si>
  <si>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</si>
  <si>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</si>
  <si>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</si>
  <si>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</si>
  <si>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</si>
  <si>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</si>
  <si>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</si>
  <si>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</si>
  <si>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</si>
  <si>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</si>
  <si>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</si>
  <si>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</si>
  <si>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</si>
  <si>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</si>
  <si>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</si>
  <si>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</si>
  <si>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</si>
  <si>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</si>
  <si>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</si>
  <si>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</si>
  <si>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</si>
  <si>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</si>
  <si>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</si>
  <si>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</si>
  <si>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</si>
  <si>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</si>
  <si>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</si>
  <si>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</si>
  <si>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</si>
  <si>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</si>
  <si>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</si>
  <si>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</si>
  <si>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</si>
  <si>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</si>
  <si>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</si>
  <si>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</si>
  <si>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</si>
  <si>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</si>
  <si>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</si>
  <si>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</si>
  <si>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</si>
  <si>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</si>
  <si>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</si>
  <si>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</si>
  <si>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</si>
  <si>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</si>
  <si>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</si>
  <si>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</si>
  <si>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</si>
  <si>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151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</si>
  <si>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</si>
  <si>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</si>
  <si>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</si>
  <si>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</si>
  <si>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</si>
  <si>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</si>
  <si>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</si>
  <si>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</si>
  <si>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</si>
  <si>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</si>
  <si>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</si>
  <si>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</si>
  <si>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</si>
  <si>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</si>
  <si>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</si>
  <si>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</si>
  <si>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</si>
  <si>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</si>
  <si>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</si>
  <si>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</si>
  <si>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</si>
  <si>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</si>
  <si>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</si>
  <si>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</si>
  <si>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</si>
  <si>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</si>
  <si>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</si>
  <si>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</si>
  <si>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</si>
  <si>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</si>
  <si>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</si>
  <si>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</si>
  <si>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</si>
  <si>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</si>
  <si>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</si>
  <si>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</si>
  <si>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</si>
  <si>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</si>
  <si>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</si>
  <si>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</si>
  <si>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</si>
  <si>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</si>
  <si>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</si>
  <si>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</si>
  <si>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</si>
  <si>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</si>
  <si>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</si>
  <si>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</si>
  <si>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</si>
  <si>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</si>
  <si>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</si>
  <si>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</si>
  <si>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</si>
  <si>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</si>
  <si>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</si>
  <si>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</si>
  <si>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</si>
  <si>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</si>
  <si>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</si>
  <si>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</si>
  <si>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</si>
  <si>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</si>
  <si>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</si>
  <si>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</si>
  <si>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</si>
  <si>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</si>
  <si>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</si>
  <si>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</si>
  <si>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</si>
  <si>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</si>
  <si>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</si>
  <si>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</si>
  <si>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</si>
  <si>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</si>
  <si>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</si>
  <si>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</si>
  <si>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</si>
  <si>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</si>
  <si>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</si>
  <si>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</si>
  <si>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</si>
  <si>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</si>
  <si>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</si>
  <si>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</si>
  <si>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</si>
  <si>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</si>
  <si>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</si>
  <si>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</si>
  <si>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</si>
  <si>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</si>
  <si>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</si>
  <si>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</si>
  <si>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</si>
  <si>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</si>
  <si>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</si>
  <si>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</si>
  <si>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</si>
  <si>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</si>
  <si>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</si>
  <si>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</si>
  <si>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</si>
  <si>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</si>
  <si>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</si>
  <si>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</si>
  <si>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</si>
  <si>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</si>
  <si>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</si>
  <si>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</si>
  <si>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</si>
  <si>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</si>
  <si>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</si>
  <si>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</si>
  <si>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1000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</si>
  <si>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</si>
  <si>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</si>
  <si>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</si>
  <si>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</si>
  <si>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</si>
  <si>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</si>
  <si>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</si>
  <si>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</si>
  <si>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</si>
  <si>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</si>
  <si>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</si>
  <si>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</si>
  <si>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</si>
  <si>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</si>
  <si>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</si>
  <si>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</si>
  <si>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2018г </t>
  </si>
  <si>
    <t>Ремонт дорог</t>
  </si>
  <si>
    <t>25</t>
  </si>
  <si>
    <t>555</t>
  </si>
  <si>
    <t xml:space="preserve"> Сумма, тыс. руб. 2018г</t>
  </si>
  <si>
    <t>Источники финансирования дефицита бюджета Кааламского сельского поселения</t>
  </si>
  <si>
    <t>2018г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</si>
  <si>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</si>
  <si>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</si>
  <si>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</si>
  <si>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</si>
  <si>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</si>
  <si>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</si>
  <si>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</si>
  <si>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</si>
  <si>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</si>
  <si>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</si>
  <si>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</si>
  <si>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</si>
  <si>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</si>
  <si>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</si>
  <si>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</si>
  <si>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</si>
  <si>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</si>
  <si>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</si>
  <si>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</si>
  <si>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</si>
  <si>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</si>
  <si>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</si>
  <si>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</si>
  <si>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</si>
  <si>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</si>
  <si>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</si>
  <si>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</si>
  <si>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</si>
  <si>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</si>
  <si>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</si>
  <si>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</si>
  <si>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</si>
  <si>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</si>
  <si>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</si>
  <si>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</si>
  <si>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</si>
  <si>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</si>
  <si>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</si>
  <si>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</si>
  <si>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</si>
  <si>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</si>
  <si>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</si>
  <si>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</si>
  <si>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</si>
  <si>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</si>
  <si>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</si>
  <si>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</si>
  <si>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</si>
  <si>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</si>
  <si>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</si>
  <si>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</si>
  <si>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</si>
  <si>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</si>
  <si>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</si>
  <si>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</si>
  <si>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r>
      <t xml:space="preserve">60 0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02001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</si>
  <si>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</si>
  <si>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</si>
  <si>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t>49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</si>
  <si>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</si>
  <si>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</si>
  <si>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</si>
  <si>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</si>
  <si>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t>Исполнение судебных актов</t>
  </si>
  <si>
    <t>Обеспечение проведения выборов и референдумов</t>
  </si>
  <si>
    <t>Проведение выборов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</si>
  <si>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</si>
  <si>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1.10.</t>
  </si>
  <si>
    <t>90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</si>
  <si>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</si>
  <si>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</si>
  <si>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 xml:space="preserve">90 1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</si>
  <si>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r>
      <t xml:space="preserve">90 2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</si>
  <si>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дефицит(-), профицит(+)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</si>
  <si>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4317</t>
    </r>
    <r>
      <rPr>
        <sz val="9"/>
        <color indexed="10"/>
        <rFont val="Times New Roman"/>
        <family val="1"/>
      </rPr>
      <t>0</t>
    </r>
  </si>
  <si>
    <t>перочие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</si>
  <si>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</si>
  <si>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995</t>
  </si>
  <si>
    <t>130</t>
  </si>
  <si>
    <t>17</t>
  </si>
  <si>
    <t>Прочая закупка товаров, работ и услуг для обеспечения государственных (муниципальных) нужд (в рамках реализацию приоритетного проекта «Формирование комфортной городской среды ")</t>
  </si>
  <si>
    <t>Прочая закупка товаров, работ и услуг для обеспечения государственных (муниципальных) нужд ( в рамках реализацию приоритетного проекта «Формирование комфортной городской среды " )</t>
  </si>
  <si>
    <t>Пр</t>
  </si>
  <si>
    <t>Прочие МБТ передаваемые бюджетам сельских поселений (повыш.ФОТ культ)</t>
  </si>
  <si>
    <t>Прочие МБТ передаваемые бюджетам сельских поселений  (Эф.упр)</t>
  </si>
  <si>
    <t xml:space="preserve">Перечень и коды главных администраторов доходов бюджета Кааламского сельского поселения, закрепляемые за ними виды (подвиды) доходов бюджета Кааламского сельского поселения, на 2018 год </t>
  </si>
  <si>
    <t>Наименование главного администратора доходов и вида (подвида) доходов бюджета Кааламского сельского поселения</t>
  </si>
  <si>
    <t>источников  финансирования дифицита бюджета</t>
  </si>
  <si>
    <t>Наименование главного администратора источников  финансирования дифицита бюджета Кааламского сельского поселения</t>
  </si>
  <si>
    <t>главного администратора доходов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</si>
  <si>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</si>
  <si>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</si>
  <si>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</si>
  <si>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</si>
  <si>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01 02 00 00 10 0000 710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</si>
  <si>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</si>
  <si>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</si>
  <si>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</si>
  <si>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</si>
  <si>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1 11 09045 10 0000 120</t>
  </si>
  <si>
    <t>01 03 01 00 10 0000 710</t>
  </si>
  <si>
    <t>1 16 51040 02 0000 140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</si>
  <si>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</si>
  <si>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</si>
  <si>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1 17 01050 10 0000 180</t>
  </si>
  <si>
    <t>01 05 02 01 10 0000 510</t>
  </si>
  <si>
    <t xml:space="preserve"> 2 02 15001 10 0000 151</t>
  </si>
  <si>
    <t>01 05 02 01 10 0000 610</t>
  </si>
  <si>
    <t>2 02 29999 10 0000 151</t>
  </si>
  <si>
    <t xml:space="preserve">Прочие субсидии бюджетам сельских поселений
</t>
  </si>
  <si>
    <t>01 06 04 01 10 0000 810</t>
  </si>
  <si>
    <t xml:space="preserve"> 2 02 49999 10 0000 151</t>
  </si>
  <si>
    <t>Прочие межбюджетные трансферты, передаваемые бюджетам сельских поселений</t>
  </si>
  <si>
    <t>2 02 25555 10 0000 151</t>
  </si>
  <si>
    <t xml:space="preserve"> 2 02 30024 10 0000 151</t>
  </si>
  <si>
    <t>2 02 35118 10 0000 151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</si>
  <si>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</si>
  <si>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</si>
  <si>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 xml:space="preserve"> 2 07 05030 10 0000 180</t>
  </si>
  <si>
    <t xml:space="preserve"> 2 08 05000 10 0000 180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</si>
  <si>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</si>
  <si>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</si>
  <si>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1 03 02230 01 0000 110</t>
  </si>
  <si>
    <t>1 03 02240 01 0000 110</t>
  </si>
  <si>
    <t>1 03 02250 01 0000 110</t>
  </si>
  <si>
    <t>1 03 02260 01 0000 110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</si>
  <si>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</si>
  <si>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</si>
  <si>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</si>
  <si>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</si>
  <si>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</si>
  <si>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</si>
  <si>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</si>
  <si>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</si>
  <si>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</si>
  <si>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</si>
  <si>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</si>
  <si>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</si>
  <si>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</si>
  <si>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</si>
  <si>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</si>
  <si>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804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</si>
  <si>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</si>
  <si>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</si>
  <si>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</si>
  <si>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</si>
  <si>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Перечень и коды главных администраторов источников финансирования бюджета Кааламского сельского поселения, закрепляемые за ними виды (подвиды) доходов бюджета Кааламского сельского поселения, на 2018 год </t>
  </si>
  <si>
    <t xml:space="preserve">Доходы в бюджет Кааламского сельского поселения  за 2018 год </t>
  </si>
  <si>
    <t>расходов  бюджета Кааламского сельского поселения за 2018 год</t>
  </si>
  <si>
    <t>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 за 2018 год</t>
  </si>
  <si>
    <t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            за 2018 год</t>
  </si>
  <si>
    <t>1 16 90050 10 0000 140</t>
  </si>
  <si>
    <t>113 02995 10 0000 130</t>
  </si>
  <si>
    <t>Прочие доходы от компенсации затрат бюджетов сельских поселений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</si>
  <si>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                     за 2018 год </t>
  </si>
  <si>
    <t xml:space="preserve">Приложение № 1 
к решению IX сессии IV созыва 
Совета Кааламского сельского поселения
№ 33 от 12.07.2019г. "Об утверждении отчета 
об исполнении бюджета Кааламского 
сельского поселения за 2018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</si>
  <si>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№2 
к решению IX сессии IV созыва 
Совета Кааламского сельского поселения
№ 33 от 12.07.2019г. "Об утверждении отчета 
об исполнении бюджета Кааламского 
сельского поселения за 2018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</si>
  <si>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№4                                              к решению IX сессии IV созыва 
Совета Кааламского сельского поселения № 33  от 12.07.2019г. "Об утверждении отчета об исполнении бюджета Кааламского сельского поселения за 2018 год"</t>
  </si>
  <si>
    <t>Приложение  № 5                                            к решению IX сессии IV созыва 
Совета Кааламского сельского поселения № 33 от 12.07.2019г. "Об утверждении отчета об исполнении бюджета Кааламского сельского поселения за 2018 год"</t>
  </si>
  <si>
    <t xml:space="preserve">Приложение  № 6                                            к решению IX сессии IV созыва 
Совета Кааламского сельского поселения № 33 от 12.07.2019г. "Об утверждении отчета об исполнении бюджета Кааламского сельского поселения за 2018 год"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</si>
  <si>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№ 7                                            к решению IX сессии IV созыва 
Совета Кааламского сельского поселения № 33 от 12.07.2019г. "Об утверждении отчета об исполнении бюджета Кааламского сельского поселения за 2018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</si>
  <si>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 № 8                                            к решению IX сессии IV созыва 
Совета Кааламского сельского поселения № 33 от 12.07.2019г. "Об утверждении отчета об исполнении бюджета Кааламского сельского поселения за 2018 год"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</si>
  <si>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Приложение  №3                                            к решению IX сессии IV созыва 
Совета Кааламского сельского поселения № 33  от 12.07.2019г. "Об утверждении отчета об исполнении бюджета Кааламского сельского поселения за 2018 год"</t>
    </r>
    <r>
      <rPr>
        <b/>
        <sz val="8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</si>
</sst>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sz val="7"/>
      <color theme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172" fontId="13" fillId="32" borderId="0" xfId="0" applyNumberFormat="1" applyFont="1" applyFill="1" applyAlignment="1">
      <alignment/>
    </xf>
    <xf numFmtId="2" fontId="13" fillId="0" borderId="10" xfId="0" applyNumberFormat="1" applyFont="1" applyBorder="1" applyAlignment="1">
      <alignment vertical="center"/>
    </xf>
    <xf numFmtId="0" fontId="13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6" fillId="0" borderId="0" xfId="0" applyFont="1" applyAlignment="1">
      <alignment/>
    </xf>
    <xf numFmtId="1" fontId="8" fillId="33" borderId="10" xfId="55" applyNumberFormat="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172" fontId="13" fillId="32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textRotation="90" wrapText="1"/>
      <protection/>
    </xf>
    <xf numFmtId="0" fontId="21" fillId="0" borderId="13" xfId="55" applyFont="1" applyBorder="1" applyAlignment="1">
      <alignment horizontal="center" vertical="center" textRotation="90" wrapText="1"/>
      <protection/>
    </xf>
    <xf numFmtId="4" fontId="13" fillId="33" borderId="1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81" fillId="0" borderId="13" xfId="53" applyFont="1" applyBorder="1" applyAlignment="1">
      <alignment horizontal="center" vertical="top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7" fillId="7" borderId="12" xfId="55" applyNumberFormat="1" applyFont="1" applyFill="1" applyBorder="1" applyAlignment="1">
      <alignment horizontal="right" vertical="center"/>
      <protection/>
    </xf>
    <xf numFmtId="2" fontId="17" fillId="35" borderId="12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3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3" fillId="6" borderId="10" xfId="0" applyFont="1" applyFill="1" applyBorder="1" applyAlignment="1">
      <alignment/>
    </xf>
    <xf numFmtId="0" fontId="15" fillId="6" borderId="10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/>
    </xf>
    <xf numFmtId="49" fontId="14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82" fillId="32" borderId="0" xfId="0" applyNumberFormat="1" applyFont="1" applyFill="1" applyAlignment="1">
      <alignment/>
    </xf>
    <xf numFmtId="181" fontId="5" fillId="6" borderId="10" xfId="0" applyNumberFormat="1" applyFont="1" applyFill="1" applyBorder="1" applyAlignment="1">
      <alignment horizontal="right"/>
    </xf>
    <xf numFmtId="181" fontId="83" fillId="33" borderId="10" xfId="0" applyNumberFormat="1" applyFont="1" applyFill="1" applyBorder="1" applyAlignment="1">
      <alignment/>
    </xf>
    <xf numFmtId="181" fontId="82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24" fillId="0" borderId="10" xfId="55" applyNumberFormat="1" applyFont="1" applyBorder="1" applyAlignment="1">
      <alignment horizontal="center"/>
      <protection/>
    </xf>
    <xf numFmtId="49" fontId="25" fillId="34" borderId="10" xfId="55" applyNumberFormat="1" applyFont="1" applyFill="1" applyBorder="1" applyAlignment="1">
      <alignment horizontal="center" vertical="center" wrapText="1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2" fillId="0" borderId="10" xfId="55" applyNumberFormat="1" applyFont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172" fontId="22" fillId="35" borderId="10" xfId="55" applyNumberFormat="1" applyFont="1" applyFill="1" applyBorder="1" applyAlignment="1">
      <alignment horizontal="center" vertical="center"/>
      <protection/>
    </xf>
    <xf numFmtId="49" fontId="22" fillId="35" borderId="10" xfId="55" applyNumberFormat="1" applyFont="1" applyFill="1" applyBorder="1" applyAlignment="1">
      <alignment horizontal="center" vertical="center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/>
      <protection/>
    </xf>
    <xf numFmtId="49" fontId="24" fillId="36" borderId="10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10" xfId="53" applyNumberFormat="1" applyFont="1" applyFill="1" applyBorder="1" applyAlignment="1">
      <alignment vertical="center" wrapText="1"/>
      <protection/>
    </xf>
    <xf numFmtId="0" fontId="27" fillId="34" borderId="10" xfId="53" applyNumberFormat="1" applyFont="1" applyFill="1" applyBorder="1" applyAlignment="1">
      <alignment wrapText="1"/>
      <protection/>
    </xf>
    <xf numFmtId="0" fontId="22" fillId="35" borderId="10" xfId="55" applyFont="1" applyFill="1" applyBorder="1" applyAlignment="1">
      <alignment wrapText="1"/>
      <protection/>
    </xf>
    <xf numFmtId="0" fontId="22" fillId="0" borderId="10" xfId="56" applyFont="1" applyBorder="1" applyAlignment="1">
      <alignment wrapText="1"/>
      <protection/>
    </xf>
    <xf numFmtId="0" fontId="22" fillId="33" borderId="10" xfId="56" applyFont="1" applyFill="1" applyBorder="1" applyAlignment="1">
      <alignment wrapText="1"/>
      <protection/>
    </xf>
    <xf numFmtId="0" fontId="22" fillId="35" borderId="10" xfId="56" applyFont="1" applyFill="1" applyBorder="1" applyAlignment="1">
      <alignment wrapText="1"/>
      <protection/>
    </xf>
    <xf numFmtId="0" fontId="23" fillId="35" borderId="10" xfId="53" applyNumberFormat="1" applyFont="1" applyFill="1" applyBorder="1" applyAlignment="1">
      <alignment vertical="center" wrapText="1"/>
      <protection/>
    </xf>
    <xf numFmtId="0" fontId="28" fillId="0" borderId="10" xfId="53" applyNumberFormat="1" applyFont="1" applyBorder="1" applyAlignment="1">
      <alignment vertical="center" wrapText="1"/>
      <protection/>
    </xf>
    <xf numFmtId="0" fontId="28" fillId="33" borderId="10" xfId="53" applyNumberFormat="1" applyFont="1" applyFill="1" applyBorder="1" applyAlignment="1">
      <alignment vertical="center" wrapText="1"/>
      <protection/>
    </xf>
    <xf numFmtId="1" fontId="28" fillId="35" borderId="10" xfId="54" applyNumberFormat="1" applyFont="1" applyFill="1" applyBorder="1" applyAlignment="1" applyProtection="1">
      <alignment vertical="center" wrapText="1"/>
      <protection locked="0"/>
    </xf>
    <xf numFmtId="0" fontId="23" fillId="35" borderId="11" xfId="0" applyFont="1" applyFill="1" applyBorder="1" applyAlignment="1">
      <alignment wrapText="1"/>
    </xf>
    <xf numFmtId="49" fontId="28" fillId="0" borderId="10" xfId="53" applyNumberFormat="1" applyFont="1" applyFill="1" applyBorder="1" applyAlignment="1">
      <alignment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13" borderId="10" xfId="0" applyNumberFormat="1" applyFont="1" applyFill="1" applyBorder="1" applyAlignment="1">
      <alignment horizontal="left" vertical="center" wrapText="1"/>
    </xf>
    <xf numFmtId="49" fontId="27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5" fillId="33" borderId="0" xfId="0" applyNumberFormat="1" applyFont="1" applyFill="1" applyBorder="1" applyAlignment="1">
      <alignment/>
    </xf>
    <xf numFmtId="0" fontId="26" fillId="32" borderId="11" xfId="0" applyFont="1" applyFill="1" applyBorder="1" applyAlignment="1">
      <alignment textRotation="90" wrapText="1"/>
    </xf>
    <xf numFmtId="0" fontId="26" fillId="32" borderId="11" xfId="0" applyFont="1" applyFill="1" applyBorder="1" applyAlignment="1">
      <alignment horizontal="right" textRotation="90" wrapText="1"/>
    </xf>
    <xf numFmtId="181" fontId="83" fillId="6" borderId="10" xfId="0" applyNumberFormat="1" applyFont="1" applyFill="1" applyBorder="1" applyAlignment="1">
      <alignment/>
    </xf>
    <xf numFmtId="181" fontId="82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3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" fontId="84" fillId="6" borderId="10" xfId="55" applyNumberFormat="1" applyFont="1" applyFill="1" applyBorder="1" applyAlignment="1">
      <alignment horizontal="center"/>
      <protection/>
    </xf>
    <xf numFmtId="49" fontId="85" fillId="6" borderId="10" xfId="53" applyNumberFormat="1" applyFont="1" applyFill="1" applyBorder="1" applyAlignment="1">
      <alignment vertical="center" wrapText="1"/>
      <protection/>
    </xf>
    <xf numFmtId="49" fontId="86" fillId="6" borderId="10" xfId="55" applyNumberFormat="1" applyFont="1" applyFill="1" applyBorder="1" applyAlignment="1">
      <alignment horizontal="center"/>
      <protection/>
    </xf>
    <xf numFmtId="2" fontId="87" fillId="6" borderId="12" xfId="55" applyNumberFormat="1" applyFont="1" applyFill="1" applyBorder="1" applyAlignment="1">
      <alignment horizontal="right" vertical="center"/>
      <protection/>
    </xf>
    <xf numFmtId="4" fontId="18" fillId="34" borderId="10" xfId="55" applyNumberFormat="1" applyFont="1" applyFill="1" applyBorder="1" applyAlignment="1">
      <alignment horizontal="right" vertical="center" wrapText="1"/>
      <protection/>
    </xf>
    <xf numFmtId="0" fontId="13" fillId="36" borderId="10" xfId="0" applyFont="1" applyFill="1" applyBorder="1" applyAlignment="1">
      <alignment wrapText="1"/>
    </xf>
    <xf numFmtId="49" fontId="11" fillId="0" borderId="0" xfId="0" applyNumberFormat="1" applyFont="1" applyAlignment="1" applyProtection="1">
      <alignment horizontal="right" wrapText="1"/>
      <protection locked="0"/>
    </xf>
    <xf numFmtId="49" fontId="13" fillId="33" borderId="10" xfId="0" applyNumberFormat="1" applyFont="1" applyFill="1" applyBorder="1" applyAlignment="1">
      <alignment wrapText="1"/>
    </xf>
    <xf numFmtId="49" fontId="13" fillId="6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wrapText="1"/>
    </xf>
    <xf numFmtId="49" fontId="13" fillId="6" borderId="10" xfId="0" applyNumberFormat="1" applyFont="1" applyFill="1" applyBorder="1" applyAlignment="1">
      <alignment wrapText="1"/>
    </xf>
    <xf numFmtId="0" fontId="88" fillId="33" borderId="15" xfId="0" applyFont="1" applyFill="1" applyBorder="1" applyAlignment="1">
      <alignment wrapText="1"/>
    </xf>
    <xf numFmtId="49" fontId="89" fillId="35" borderId="10" xfId="55" applyNumberFormat="1" applyFont="1" applyFill="1" applyBorder="1" applyAlignment="1">
      <alignment horizontal="center" vertical="center"/>
      <protection/>
    </xf>
    <xf numFmtId="0" fontId="88" fillId="36" borderId="15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3" fillId="36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right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6" borderId="10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2" fillId="0" borderId="10" xfId="53" applyFont="1" applyBorder="1" applyAlignment="1">
      <alignment horizontal="center" vertical="center" wrapText="1"/>
      <protection/>
    </xf>
    <xf numFmtId="179" fontId="1" fillId="0" borderId="10" xfId="55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49" fontId="35" fillId="0" borderId="10" xfId="0" applyNumberFormat="1" applyFont="1" applyBorder="1" applyAlignment="1">
      <alignment wrapText="1"/>
    </xf>
    <xf numFmtId="179" fontId="1" fillId="0" borderId="12" xfId="55" applyNumberFormat="1" applyFont="1" applyBorder="1" applyAlignment="1">
      <alignment horizontal="right" vertical="center" wrapText="1"/>
      <protection/>
    </xf>
    <xf numFmtId="49" fontId="36" fillId="0" borderId="10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right"/>
    </xf>
    <xf numFmtId="179" fontId="1" fillId="0" borderId="0" xfId="55" applyNumberFormat="1" applyFont="1" applyBorder="1" applyAlignment="1">
      <alignment horizontal="right" vertical="center" wrapText="1"/>
      <protection/>
    </xf>
    <xf numFmtId="179" fontId="37" fillId="0" borderId="0" xfId="55" applyNumberFormat="1" applyFont="1" applyBorder="1" applyAlignment="1">
      <alignment horizontal="right" vertical="center"/>
      <protection/>
    </xf>
    <xf numFmtId="4" fontId="37" fillId="0" borderId="12" xfId="55" applyNumberFormat="1" applyFont="1" applyBorder="1" applyAlignment="1">
      <alignment horizontal="right" vertical="center"/>
      <protection/>
    </xf>
    <xf numFmtId="1" fontId="15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179" fontId="17" fillId="7" borderId="12" xfId="55" applyNumberFormat="1" applyFont="1" applyFill="1" applyBorder="1" applyAlignment="1">
      <alignment horizontal="right" vertical="center"/>
      <protection/>
    </xf>
    <xf numFmtId="179" fontId="13" fillId="33" borderId="10" xfId="0" applyNumberFormat="1" applyFont="1" applyFill="1" applyBorder="1" applyAlignment="1">
      <alignment horizontal="right"/>
    </xf>
    <xf numFmtId="179" fontId="5" fillId="33" borderId="10" xfId="0" applyNumberFormat="1" applyFont="1" applyFill="1" applyBorder="1" applyAlignment="1">
      <alignment horizontal="right"/>
    </xf>
    <xf numFmtId="179" fontId="5" fillId="6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wrapText="1"/>
      <protection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49" fontId="35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9.75390625" style="0" customWidth="1"/>
    <col min="2" max="2" width="25.375" style="0" customWidth="1"/>
    <col min="3" max="3" width="53.125" style="0" customWidth="1"/>
    <col min="4" max="4" width="9.125" style="0" customWidth="1"/>
    <col min="5" max="5" width="10.625" style="0" customWidth="1"/>
    <col min="6" max="6" width="21.25390625" style="0" customWidth="1"/>
    <col min="7" max="7" width="52.875" style="0" customWidth="1"/>
  </cols>
  <sheetData>
    <row r="1" spans="1:7" ht="67.5">
      <c r="A1" s="42"/>
      <c r="B1" s="42"/>
      <c r="C1" s="151" t="s">
        <v>371</v>
      </c>
      <c r="D1" s="42"/>
      <c r="E1" s="42"/>
      <c r="F1" s="42"/>
      <c r="G1" s="151" t="s">
        <v>372</v>
      </c>
    </row>
    <row r="2" spans="1:7" ht="39" customHeight="1">
      <c r="A2" s="209" t="s">
        <v>301</v>
      </c>
      <c r="B2" s="209"/>
      <c r="C2" s="209"/>
      <c r="D2" s="42"/>
      <c r="E2" s="210" t="s">
        <v>362</v>
      </c>
      <c r="F2" s="211"/>
      <c r="G2" s="211"/>
    </row>
    <row r="3" spans="1:7" ht="12.75" customHeight="1">
      <c r="A3" s="212" t="s">
        <v>45</v>
      </c>
      <c r="B3" s="213"/>
      <c r="C3" s="214" t="s">
        <v>302</v>
      </c>
      <c r="D3" s="42"/>
      <c r="E3" s="216" t="s">
        <v>45</v>
      </c>
      <c r="F3" s="218" t="s">
        <v>303</v>
      </c>
      <c r="G3" s="216" t="s">
        <v>304</v>
      </c>
    </row>
    <row r="4" spans="1:7" ht="48">
      <c r="A4" s="154" t="s">
        <v>305</v>
      </c>
      <c r="B4" s="155" t="s">
        <v>306</v>
      </c>
      <c r="C4" s="215"/>
      <c r="D4" s="42"/>
      <c r="E4" s="217"/>
      <c r="F4" s="219"/>
      <c r="G4" s="217"/>
    </row>
    <row r="5" spans="1:7" ht="12.75">
      <c r="A5" s="156" t="s">
        <v>25</v>
      </c>
      <c r="B5" s="157"/>
      <c r="C5" s="158" t="s">
        <v>307</v>
      </c>
      <c r="D5" s="42"/>
      <c r="E5" s="159" t="s">
        <v>25</v>
      </c>
      <c r="F5" s="153"/>
      <c r="G5" s="160" t="s">
        <v>307</v>
      </c>
    </row>
    <row r="6" spans="1:7" ht="60">
      <c r="A6" s="161" t="s">
        <v>25</v>
      </c>
      <c r="B6" s="162" t="s">
        <v>308</v>
      </c>
      <c r="C6" s="163" t="s">
        <v>309</v>
      </c>
      <c r="D6" s="42"/>
      <c r="E6" s="164" t="s">
        <v>25</v>
      </c>
      <c r="F6" s="153" t="s">
        <v>310</v>
      </c>
      <c r="G6" s="152" t="s">
        <v>157</v>
      </c>
    </row>
    <row r="7" spans="1:7" ht="36">
      <c r="A7" s="161" t="s">
        <v>25</v>
      </c>
      <c r="B7" s="162" t="s">
        <v>311</v>
      </c>
      <c r="C7" s="163" t="s">
        <v>312</v>
      </c>
      <c r="D7" s="42"/>
      <c r="E7" s="164" t="s">
        <v>25</v>
      </c>
      <c r="F7" s="153" t="s">
        <v>313</v>
      </c>
      <c r="G7" s="152" t="s">
        <v>314</v>
      </c>
    </row>
    <row r="8" spans="1:7" ht="60">
      <c r="A8" s="161" t="s">
        <v>25</v>
      </c>
      <c r="B8" s="165" t="s">
        <v>315</v>
      </c>
      <c r="C8" s="166" t="s">
        <v>152</v>
      </c>
      <c r="D8" s="42"/>
      <c r="E8" s="164" t="s">
        <v>25</v>
      </c>
      <c r="F8" s="153" t="s">
        <v>316</v>
      </c>
      <c r="G8" s="152" t="s">
        <v>158</v>
      </c>
    </row>
    <row r="9" spans="1:7" ht="36">
      <c r="A9" s="161" t="s">
        <v>25</v>
      </c>
      <c r="B9" s="199" t="s">
        <v>367</v>
      </c>
      <c r="C9" s="166" t="s">
        <v>286</v>
      </c>
      <c r="D9" s="42"/>
      <c r="E9" s="164" t="s">
        <v>25</v>
      </c>
      <c r="F9" s="153" t="s">
        <v>318</v>
      </c>
      <c r="G9" s="152" t="s">
        <v>319</v>
      </c>
    </row>
    <row r="10" spans="1:7" ht="24">
      <c r="A10" s="161" t="s">
        <v>25</v>
      </c>
      <c r="B10" s="165" t="s">
        <v>368</v>
      </c>
      <c r="C10" s="166" t="s">
        <v>369</v>
      </c>
      <c r="D10" s="42"/>
      <c r="E10" s="164" t="s">
        <v>25</v>
      </c>
      <c r="F10" s="153" t="s">
        <v>321</v>
      </c>
      <c r="G10" s="49" t="s">
        <v>160</v>
      </c>
    </row>
    <row r="11" spans="1:7" ht="36">
      <c r="A11" s="161" t="s">
        <v>25</v>
      </c>
      <c r="B11" s="162" t="s">
        <v>317</v>
      </c>
      <c r="C11" s="163" t="s">
        <v>156</v>
      </c>
      <c r="D11" s="42"/>
      <c r="E11" s="164" t="s">
        <v>25</v>
      </c>
      <c r="F11" s="153" t="s">
        <v>323</v>
      </c>
      <c r="G11" s="49" t="s">
        <v>162</v>
      </c>
    </row>
    <row r="12" spans="1:7" ht="60">
      <c r="A12" s="161" t="s">
        <v>25</v>
      </c>
      <c r="B12" s="165" t="s">
        <v>320</v>
      </c>
      <c r="C12" s="166" t="s">
        <v>292</v>
      </c>
      <c r="D12" s="42"/>
      <c r="E12" s="164" t="s">
        <v>25</v>
      </c>
      <c r="F12" s="153" t="s">
        <v>326</v>
      </c>
      <c r="G12" s="152" t="s">
        <v>163</v>
      </c>
    </row>
    <row r="13" spans="1:7" ht="24">
      <c r="A13" s="161" t="s">
        <v>25</v>
      </c>
      <c r="B13" s="167" t="s">
        <v>322</v>
      </c>
      <c r="C13" s="166" t="s">
        <v>149</v>
      </c>
      <c r="D13" s="42"/>
      <c r="E13" s="42"/>
      <c r="F13" s="42"/>
      <c r="G13" s="42"/>
    </row>
    <row r="14" spans="1:7" ht="24">
      <c r="A14" s="161" t="s">
        <v>25</v>
      </c>
      <c r="B14" s="200" t="s">
        <v>324</v>
      </c>
      <c r="C14" s="166" t="s">
        <v>325</v>
      </c>
      <c r="D14" s="42"/>
      <c r="E14" s="42"/>
      <c r="F14" s="42"/>
      <c r="G14" s="42"/>
    </row>
    <row r="15" spans="1:7" ht="24">
      <c r="A15" s="161" t="s">
        <v>25</v>
      </c>
      <c r="B15" s="200" t="s">
        <v>327</v>
      </c>
      <c r="C15" s="166" t="s">
        <v>328</v>
      </c>
      <c r="D15" s="42"/>
      <c r="E15" s="42"/>
      <c r="F15" s="42"/>
      <c r="G15" s="42"/>
    </row>
    <row r="16" spans="1:7" ht="36">
      <c r="A16" s="161" t="s">
        <v>25</v>
      </c>
      <c r="B16" s="165" t="s">
        <v>329</v>
      </c>
      <c r="C16" s="168" t="s">
        <v>217</v>
      </c>
      <c r="D16" s="42"/>
      <c r="E16" s="42"/>
      <c r="F16" s="42"/>
      <c r="G16" s="42"/>
    </row>
    <row r="17" spans="1:7" ht="24">
      <c r="A17" s="161" t="s">
        <v>25</v>
      </c>
      <c r="B17" s="167" t="s">
        <v>330</v>
      </c>
      <c r="C17" s="166" t="s">
        <v>151</v>
      </c>
      <c r="D17" s="42"/>
      <c r="E17" s="42"/>
      <c r="F17" s="42"/>
      <c r="G17" s="42"/>
    </row>
    <row r="18" spans="1:7" ht="36">
      <c r="A18" s="161" t="s">
        <v>25</v>
      </c>
      <c r="B18" s="167" t="s">
        <v>331</v>
      </c>
      <c r="C18" s="168" t="s">
        <v>150</v>
      </c>
      <c r="D18" s="42"/>
      <c r="E18" s="42"/>
      <c r="F18" s="42"/>
      <c r="G18" s="42"/>
    </row>
    <row r="19" spans="1:7" ht="24">
      <c r="A19" s="169" t="s">
        <v>25</v>
      </c>
      <c r="B19" s="167" t="s">
        <v>332</v>
      </c>
      <c r="C19" s="168" t="s">
        <v>333</v>
      </c>
      <c r="D19" s="42"/>
      <c r="E19" s="42"/>
      <c r="F19" s="42"/>
      <c r="G19" s="42"/>
    </row>
    <row r="20" spans="1:7" ht="12.75">
      <c r="A20" s="169" t="s">
        <v>25</v>
      </c>
      <c r="B20" s="167" t="s">
        <v>334</v>
      </c>
      <c r="C20" s="168" t="s">
        <v>228</v>
      </c>
      <c r="D20" s="42"/>
      <c r="E20" s="42"/>
      <c r="F20" s="42"/>
      <c r="G20" s="42"/>
    </row>
    <row r="21" spans="1:7" ht="60">
      <c r="A21" s="161" t="s">
        <v>25</v>
      </c>
      <c r="B21" s="165" t="s">
        <v>335</v>
      </c>
      <c r="C21" s="170" t="s">
        <v>336</v>
      </c>
      <c r="D21" s="42"/>
      <c r="E21" s="42"/>
      <c r="F21" s="42"/>
      <c r="G21" s="42"/>
    </row>
    <row r="22" spans="1:7" ht="12.75">
      <c r="A22" s="171"/>
      <c r="B22" s="172"/>
      <c r="C22" s="173" t="s">
        <v>337</v>
      </c>
      <c r="D22" s="42"/>
      <c r="E22" s="42"/>
      <c r="F22" s="42"/>
      <c r="G22" s="42"/>
    </row>
    <row r="23" spans="1:7" ht="48">
      <c r="A23" s="174">
        <v>100</v>
      </c>
      <c r="B23" s="175" t="s">
        <v>338</v>
      </c>
      <c r="C23" s="166" t="s">
        <v>102</v>
      </c>
      <c r="D23" s="42"/>
      <c r="E23" s="42"/>
      <c r="F23" s="42"/>
      <c r="G23" s="42"/>
    </row>
    <row r="24" spans="1:7" ht="60">
      <c r="A24" s="174">
        <v>100</v>
      </c>
      <c r="B24" s="175" t="s">
        <v>339</v>
      </c>
      <c r="C24" s="166" t="s">
        <v>103</v>
      </c>
      <c r="D24" s="42"/>
      <c r="E24" s="42"/>
      <c r="F24" s="42"/>
      <c r="G24" s="42"/>
    </row>
    <row r="25" spans="1:7" ht="48">
      <c r="A25" s="174">
        <v>100</v>
      </c>
      <c r="B25" s="175" t="s">
        <v>340</v>
      </c>
      <c r="C25" s="166" t="s">
        <v>104</v>
      </c>
      <c r="D25" s="42"/>
      <c r="E25" s="42"/>
      <c r="F25" s="42"/>
      <c r="G25" s="42"/>
    </row>
    <row r="26" spans="1:7" ht="48">
      <c r="A26" s="174">
        <v>100</v>
      </c>
      <c r="B26" s="175" t="s">
        <v>341</v>
      </c>
      <c r="C26" s="166" t="s">
        <v>105</v>
      </c>
      <c r="D26" s="42"/>
      <c r="E26" s="42"/>
      <c r="F26" s="42"/>
      <c r="G26" s="42"/>
    </row>
    <row r="27" spans="1:7" ht="12.75">
      <c r="A27" s="176"/>
      <c r="B27" s="177"/>
      <c r="C27" s="178" t="s">
        <v>342</v>
      </c>
      <c r="D27" s="42"/>
      <c r="E27" s="42"/>
      <c r="F27" s="42"/>
      <c r="G27" s="42"/>
    </row>
    <row r="28" spans="1:7" ht="60">
      <c r="A28" s="174">
        <v>182</v>
      </c>
      <c r="B28" s="175" t="s">
        <v>343</v>
      </c>
      <c r="C28" s="179" t="s">
        <v>197</v>
      </c>
      <c r="D28" s="42"/>
      <c r="E28" s="42"/>
      <c r="F28" s="42"/>
      <c r="G28" s="42"/>
    </row>
    <row r="29" spans="1:7" ht="84">
      <c r="A29" s="174">
        <v>182</v>
      </c>
      <c r="B29" s="180" t="s">
        <v>344</v>
      </c>
      <c r="C29" s="179" t="s">
        <v>196</v>
      </c>
      <c r="D29" s="42"/>
      <c r="E29" s="42"/>
      <c r="F29" s="42"/>
      <c r="G29" s="42"/>
    </row>
    <row r="30" spans="1:7" ht="36">
      <c r="A30" s="174">
        <v>182</v>
      </c>
      <c r="B30" s="175" t="s">
        <v>345</v>
      </c>
      <c r="C30" s="179" t="s">
        <v>346</v>
      </c>
      <c r="D30" s="42"/>
      <c r="E30" s="42"/>
      <c r="F30" s="42"/>
      <c r="G30" s="42"/>
    </row>
    <row r="31" spans="1:7" ht="72">
      <c r="A31" s="174">
        <v>182</v>
      </c>
      <c r="B31" s="175" t="s">
        <v>347</v>
      </c>
      <c r="C31" s="179" t="s">
        <v>348</v>
      </c>
      <c r="D31" s="42"/>
      <c r="E31" s="42"/>
      <c r="F31" s="42"/>
      <c r="G31" s="42"/>
    </row>
    <row r="32" spans="1:7" ht="24">
      <c r="A32" s="181">
        <v>182</v>
      </c>
      <c r="B32" s="182" t="s">
        <v>349</v>
      </c>
      <c r="C32" s="64" t="s">
        <v>350</v>
      </c>
      <c r="D32" s="42"/>
      <c r="E32" s="42"/>
      <c r="F32" s="42"/>
      <c r="G32" s="42"/>
    </row>
    <row r="33" spans="1:7" ht="36">
      <c r="A33" s="174">
        <v>182</v>
      </c>
      <c r="B33" s="175" t="s">
        <v>351</v>
      </c>
      <c r="C33" s="179" t="s">
        <v>352</v>
      </c>
      <c r="D33" s="42"/>
      <c r="E33" s="42"/>
      <c r="F33" s="42"/>
      <c r="G33" s="42"/>
    </row>
    <row r="34" spans="1:4" ht="24">
      <c r="A34" s="174">
        <v>182</v>
      </c>
      <c r="B34" s="175" t="s">
        <v>353</v>
      </c>
      <c r="C34" s="179" t="s">
        <v>145</v>
      </c>
      <c r="D34" s="42"/>
    </row>
    <row r="35" spans="1:4" ht="24">
      <c r="A35" s="174">
        <v>182</v>
      </c>
      <c r="B35" s="175" t="s">
        <v>354</v>
      </c>
      <c r="C35" s="179" t="s">
        <v>355</v>
      </c>
      <c r="D35" s="42"/>
    </row>
    <row r="36" spans="1:4" ht="12.75">
      <c r="A36" s="183"/>
      <c r="B36" s="177"/>
      <c r="C36" s="184" t="s">
        <v>356</v>
      </c>
      <c r="D36" s="42"/>
    </row>
    <row r="37" spans="1:4" ht="48">
      <c r="A37" s="161" t="s">
        <v>357</v>
      </c>
      <c r="B37" s="162" t="s">
        <v>358</v>
      </c>
      <c r="C37" s="163" t="s">
        <v>359</v>
      </c>
      <c r="D37" s="42"/>
    </row>
    <row r="38" spans="1:3" ht="12.75">
      <c r="A38" s="42"/>
      <c r="B38" s="42"/>
      <c r="C38" s="42"/>
    </row>
  </sheetData>
  <sheetProtection/>
  <mergeCells count="7">
    <mergeCell ref="A2:C2"/>
    <mergeCell ref="E2:G2"/>
    <mergeCell ref="A3:B3"/>
    <mergeCell ref="C3:C4"/>
    <mergeCell ref="E3:E4"/>
    <mergeCell ref="F3:F4"/>
    <mergeCell ref="G3:G4"/>
  </mergeCells>
  <printOptions/>
  <pageMargins left="0.7" right="0.7" top="0.75" bottom="0.75" header="0.3" footer="0.3"/>
  <pageSetup orientation="portrait" paperSize="9" scale="95" r:id="rId1"/>
  <colBreaks count="1" manualBreakCount="1">
    <brk id="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F1" sqref="F1:K1"/>
    </sheetView>
  </sheetViews>
  <sheetFormatPr defaultColWidth="9.00390625" defaultRowHeight="12.75"/>
  <cols>
    <col min="1" max="1" width="5.875" style="0" customWidth="1"/>
    <col min="2" max="2" width="27.75390625" style="95" customWidth="1"/>
    <col min="3" max="3" width="5.75390625" style="95" customWidth="1"/>
    <col min="4" max="6" width="3.25390625" style="95" customWidth="1"/>
    <col min="7" max="7" width="4.25390625" style="95" customWidth="1"/>
    <col min="8" max="8" width="4.625" style="95" customWidth="1"/>
    <col min="9" max="9" width="5.75390625" style="95" customWidth="1"/>
    <col min="10" max="10" width="5.00390625" style="95" customWidth="1"/>
    <col min="11" max="11" width="8.25390625" style="0" customWidth="1"/>
  </cols>
  <sheetData>
    <row r="1" spans="1:11" ht="81.75" customHeight="1">
      <c r="A1" s="26"/>
      <c r="B1" s="96"/>
      <c r="C1" s="147"/>
      <c r="D1" s="148"/>
      <c r="E1" s="148"/>
      <c r="F1" s="227" t="s">
        <v>378</v>
      </c>
      <c r="G1" s="228"/>
      <c r="H1" s="228"/>
      <c r="I1" s="228"/>
      <c r="J1" s="228"/>
      <c r="K1" s="228"/>
    </row>
    <row r="2" spans="1:11" ht="16.5" customHeight="1">
      <c r="A2" s="225" t="s">
        <v>363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9.5" customHeight="1">
      <c r="A3" s="220"/>
      <c r="B3" s="222" t="s">
        <v>44</v>
      </c>
      <c r="C3" s="224" t="s">
        <v>45</v>
      </c>
      <c r="D3" s="224"/>
      <c r="E3" s="224"/>
      <c r="F3" s="224"/>
      <c r="G3" s="224"/>
      <c r="H3" s="224"/>
      <c r="I3" s="224"/>
      <c r="J3" s="224"/>
      <c r="K3" s="54"/>
    </row>
    <row r="4" spans="1:11" ht="51" customHeight="1">
      <c r="A4" s="221"/>
      <c r="B4" s="223"/>
      <c r="C4" s="45" t="s">
        <v>46</v>
      </c>
      <c r="D4" s="45" t="s">
        <v>47</v>
      </c>
      <c r="E4" s="45" t="s">
        <v>48</v>
      </c>
      <c r="F4" s="45" t="s">
        <v>49</v>
      </c>
      <c r="G4" s="45" t="s">
        <v>50</v>
      </c>
      <c r="H4" s="45" t="s">
        <v>51</v>
      </c>
      <c r="I4" s="45" t="s">
        <v>177</v>
      </c>
      <c r="J4" s="46" t="s">
        <v>178</v>
      </c>
      <c r="K4" s="55" t="s">
        <v>213</v>
      </c>
    </row>
    <row r="5" spans="1:11" ht="15" customHeight="1">
      <c r="A5" s="27"/>
      <c r="B5" s="97" t="s">
        <v>81</v>
      </c>
      <c r="C5" s="82"/>
      <c r="D5" s="82"/>
      <c r="E5" s="82"/>
      <c r="F5" s="82"/>
      <c r="G5" s="82"/>
      <c r="H5" s="82"/>
      <c r="I5" s="82"/>
      <c r="J5" s="82"/>
      <c r="K5" s="56">
        <f>K6+K38</f>
        <v>17372.260000000002</v>
      </c>
    </row>
    <row r="6" spans="1:11" ht="32.25" customHeight="1">
      <c r="A6" s="28" t="s">
        <v>52</v>
      </c>
      <c r="B6" s="98" t="s">
        <v>53</v>
      </c>
      <c r="C6" s="83" t="s">
        <v>54</v>
      </c>
      <c r="D6" s="83" t="s">
        <v>55</v>
      </c>
      <c r="E6" s="83" t="s">
        <v>56</v>
      </c>
      <c r="F6" s="83" t="s">
        <v>56</v>
      </c>
      <c r="G6" s="83" t="s">
        <v>54</v>
      </c>
      <c r="H6" s="83" t="s">
        <v>56</v>
      </c>
      <c r="I6" s="83" t="s">
        <v>57</v>
      </c>
      <c r="J6" s="83" t="s">
        <v>54</v>
      </c>
      <c r="K6" s="135">
        <f>K7+K18+K23+K25+K33+K34+K35+K36+K37</f>
        <v>14203.150000000001</v>
      </c>
    </row>
    <row r="7" spans="1:11" ht="29.25" customHeight="1">
      <c r="A7" s="34" t="s">
        <v>58</v>
      </c>
      <c r="B7" s="99" t="s">
        <v>59</v>
      </c>
      <c r="C7" s="84" t="s">
        <v>60</v>
      </c>
      <c r="D7" s="84" t="s">
        <v>55</v>
      </c>
      <c r="E7" s="84" t="s">
        <v>6</v>
      </c>
      <c r="F7" s="84" t="s">
        <v>12</v>
      </c>
      <c r="G7" s="84" t="s">
        <v>54</v>
      </c>
      <c r="H7" s="84" t="s">
        <v>6</v>
      </c>
      <c r="I7" s="84" t="s">
        <v>57</v>
      </c>
      <c r="J7" s="84" t="s">
        <v>61</v>
      </c>
      <c r="K7" s="56">
        <f>K8+K9+K10+K11+K12+K13+K14+K15+K16+K17</f>
        <v>8090.7</v>
      </c>
    </row>
    <row r="8" spans="1:11" ht="76.5" customHeight="1">
      <c r="A8" s="29" t="s">
        <v>62</v>
      </c>
      <c r="B8" s="100" t="s">
        <v>107</v>
      </c>
      <c r="C8" s="85" t="s">
        <v>60</v>
      </c>
      <c r="D8" s="85" t="s">
        <v>55</v>
      </c>
      <c r="E8" s="85" t="s">
        <v>6</v>
      </c>
      <c r="F8" s="85" t="s">
        <v>12</v>
      </c>
      <c r="G8" s="85" t="s">
        <v>63</v>
      </c>
      <c r="H8" s="85" t="s">
        <v>6</v>
      </c>
      <c r="I8" s="85" t="s">
        <v>192</v>
      </c>
      <c r="J8" s="85" t="s">
        <v>61</v>
      </c>
      <c r="K8" s="56">
        <v>1576.48</v>
      </c>
    </row>
    <row r="9" spans="1:11" ht="76.5" customHeight="1">
      <c r="A9" s="29" t="s">
        <v>64</v>
      </c>
      <c r="B9" s="101" t="s">
        <v>197</v>
      </c>
      <c r="C9" s="85" t="s">
        <v>60</v>
      </c>
      <c r="D9" s="85" t="s">
        <v>55</v>
      </c>
      <c r="E9" s="85" t="s">
        <v>6</v>
      </c>
      <c r="F9" s="85" t="s">
        <v>12</v>
      </c>
      <c r="G9" s="85" t="s">
        <v>63</v>
      </c>
      <c r="H9" s="85" t="s">
        <v>6</v>
      </c>
      <c r="I9" s="85" t="s">
        <v>193</v>
      </c>
      <c r="J9" s="85" t="s">
        <v>61</v>
      </c>
      <c r="K9" s="56">
        <v>0.85</v>
      </c>
    </row>
    <row r="10" spans="1:11" ht="83.25" customHeight="1">
      <c r="A10" s="29" t="s">
        <v>198</v>
      </c>
      <c r="B10" s="101" t="s">
        <v>197</v>
      </c>
      <c r="C10" s="85" t="s">
        <v>60</v>
      </c>
      <c r="D10" s="85" t="s">
        <v>55</v>
      </c>
      <c r="E10" s="85" t="s">
        <v>6</v>
      </c>
      <c r="F10" s="85" t="s">
        <v>12</v>
      </c>
      <c r="G10" s="85" t="s">
        <v>63</v>
      </c>
      <c r="H10" s="85" t="s">
        <v>6</v>
      </c>
      <c r="I10" s="85" t="s">
        <v>194</v>
      </c>
      <c r="J10" s="85" t="s">
        <v>61</v>
      </c>
      <c r="K10" s="56">
        <v>1.81</v>
      </c>
    </row>
    <row r="11" spans="1:11" ht="83.25" customHeight="1">
      <c r="A11" s="29" t="s">
        <v>199</v>
      </c>
      <c r="B11" s="101" t="s">
        <v>197</v>
      </c>
      <c r="C11" s="85" t="s">
        <v>60</v>
      </c>
      <c r="D11" s="85" t="s">
        <v>55</v>
      </c>
      <c r="E11" s="85" t="s">
        <v>6</v>
      </c>
      <c r="F11" s="85" t="s">
        <v>12</v>
      </c>
      <c r="G11" s="85" t="s">
        <v>239</v>
      </c>
      <c r="H11" s="85" t="s">
        <v>6</v>
      </c>
      <c r="I11" s="85" t="s">
        <v>195</v>
      </c>
      <c r="J11" s="85" t="s">
        <v>61</v>
      </c>
      <c r="K11" s="56">
        <v>0</v>
      </c>
    </row>
    <row r="12" spans="1:11" ht="105" customHeight="1">
      <c r="A12" s="29" t="s">
        <v>200</v>
      </c>
      <c r="B12" s="101" t="s">
        <v>196</v>
      </c>
      <c r="C12" s="85" t="s">
        <v>60</v>
      </c>
      <c r="D12" s="85" t="s">
        <v>55</v>
      </c>
      <c r="E12" s="85" t="s">
        <v>6</v>
      </c>
      <c r="F12" s="86" t="s">
        <v>12</v>
      </c>
      <c r="G12" s="86" t="s">
        <v>238</v>
      </c>
      <c r="H12" s="85" t="s">
        <v>6</v>
      </c>
      <c r="I12" s="85" t="s">
        <v>192</v>
      </c>
      <c r="J12" s="85" t="s">
        <v>61</v>
      </c>
      <c r="K12" s="56">
        <v>0</v>
      </c>
    </row>
    <row r="13" spans="1:11" ht="112.5" customHeight="1">
      <c r="A13" s="29" t="s">
        <v>201</v>
      </c>
      <c r="B13" s="101" t="s">
        <v>196</v>
      </c>
      <c r="C13" s="85" t="s">
        <v>60</v>
      </c>
      <c r="D13" s="85" t="s">
        <v>55</v>
      </c>
      <c r="E13" s="85" t="s">
        <v>6</v>
      </c>
      <c r="F13" s="86" t="s">
        <v>12</v>
      </c>
      <c r="G13" s="86" t="s">
        <v>238</v>
      </c>
      <c r="H13" s="85" t="s">
        <v>6</v>
      </c>
      <c r="I13" s="85" t="s">
        <v>194</v>
      </c>
      <c r="J13" s="85" t="s">
        <v>61</v>
      </c>
      <c r="K13" s="56">
        <v>0.04</v>
      </c>
    </row>
    <row r="14" spans="1:11" ht="64.5" customHeight="1">
      <c r="A14" s="30" t="s">
        <v>202</v>
      </c>
      <c r="B14" s="100" t="s">
        <v>100</v>
      </c>
      <c r="C14" s="85" t="s">
        <v>60</v>
      </c>
      <c r="D14" s="85" t="s">
        <v>55</v>
      </c>
      <c r="E14" s="85" t="s">
        <v>6</v>
      </c>
      <c r="F14" s="85" t="s">
        <v>12</v>
      </c>
      <c r="G14" s="85" t="s">
        <v>240</v>
      </c>
      <c r="H14" s="85" t="s">
        <v>6</v>
      </c>
      <c r="I14" s="85" t="s">
        <v>192</v>
      </c>
      <c r="J14" s="85" t="s">
        <v>61</v>
      </c>
      <c r="K14" s="56">
        <v>6492.71</v>
      </c>
    </row>
    <row r="15" spans="1:11" ht="64.5" customHeight="1">
      <c r="A15" s="30" t="s">
        <v>203</v>
      </c>
      <c r="B15" s="100" t="s">
        <v>235</v>
      </c>
      <c r="C15" s="85" t="s">
        <v>60</v>
      </c>
      <c r="D15" s="85" t="s">
        <v>55</v>
      </c>
      <c r="E15" s="85" t="s">
        <v>6</v>
      </c>
      <c r="F15" s="85" t="s">
        <v>12</v>
      </c>
      <c r="G15" s="85" t="s">
        <v>65</v>
      </c>
      <c r="H15" s="85" t="s">
        <v>6</v>
      </c>
      <c r="I15" s="85" t="s">
        <v>193</v>
      </c>
      <c r="J15" s="85" t="s">
        <v>61</v>
      </c>
      <c r="K15" s="56">
        <v>0</v>
      </c>
    </row>
    <row r="16" spans="1:11" ht="69.75" customHeight="1">
      <c r="A16" s="30" t="s">
        <v>237</v>
      </c>
      <c r="B16" s="100" t="s">
        <v>236</v>
      </c>
      <c r="C16" s="85" t="s">
        <v>60</v>
      </c>
      <c r="D16" s="85" t="s">
        <v>55</v>
      </c>
      <c r="E16" s="85" t="s">
        <v>6</v>
      </c>
      <c r="F16" s="85" t="s">
        <v>12</v>
      </c>
      <c r="G16" s="85" t="s">
        <v>65</v>
      </c>
      <c r="H16" s="85" t="s">
        <v>6</v>
      </c>
      <c r="I16" s="85" t="s">
        <v>194</v>
      </c>
      <c r="J16" s="85" t="s">
        <v>61</v>
      </c>
      <c r="K16" s="56">
        <v>0</v>
      </c>
    </row>
    <row r="17" spans="1:11" ht="87" customHeight="1">
      <c r="A17" s="30" t="s">
        <v>283</v>
      </c>
      <c r="B17" s="100" t="s">
        <v>208</v>
      </c>
      <c r="C17" s="85" t="s">
        <v>60</v>
      </c>
      <c r="D17" s="85" t="s">
        <v>55</v>
      </c>
      <c r="E17" s="85" t="s">
        <v>6</v>
      </c>
      <c r="F17" s="85" t="s">
        <v>12</v>
      </c>
      <c r="G17" s="85" t="s">
        <v>241</v>
      </c>
      <c r="H17" s="85" t="s">
        <v>6</v>
      </c>
      <c r="I17" s="85" t="s">
        <v>192</v>
      </c>
      <c r="J17" s="85" t="s">
        <v>61</v>
      </c>
      <c r="K17" s="56">
        <v>18.81</v>
      </c>
    </row>
    <row r="18" spans="1:11" ht="42" customHeight="1">
      <c r="A18" s="34">
        <v>2</v>
      </c>
      <c r="B18" s="102" t="s">
        <v>101</v>
      </c>
      <c r="C18" s="84" t="s">
        <v>135</v>
      </c>
      <c r="D18" s="84" t="s">
        <v>55</v>
      </c>
      <c r="E18" s="84" t="s">
        <v>16</v>
      </c>
      <c r="F18" s="84" t="s">
        <v>12</v>
      </c>
      <c r="G18" s="84" t="s">
        <v>54</v>
      </c>
      <c r="H18" s="84" t="s">
        <v>6</v>
      </c>
      <c r="I18" s="84" t="s">
        <v>57</v>
      </c>
      <c r="J18" s="84" t="s">
        <v>61</v>
      </c>
      <c r="K18" s="56">
        <f>K19+K20+K21+K22</f>
        <v>935.0699999999998</v>
      </c>
    </row>
    <row r="19" spans="1:11" ht="71.25" customHeight="1">
      <c r="A19" s="30" t="s">
        <v>39</v>
      </c>
      <c r="B19" s="100" t="s">
        <v>102</v>
      </c>
      <c r="C19" s="85" t="s">
        <v>135</v>
      </c>
      <c r="D19" s="85" t="s">
        <v>55</v>
      </c>
      <c r="E19" s="85" t="s">
        <v>16</v>
      </c>
      <c r="F19" s="85" t="s">
        <v>12</v>
      </c>
      <c r="G19" s="85" t="s">
        <v>244</v>
      </c>
      <c r="H19" s="85" t="s">
        <v>6</v>
      </c>
      <c r="I19" s="85" t="s">
        <v>57</v>
      </c>
      <c r="J19" s="85" t="s">
        <v>61</v>
      </c>
      <c r="K19" s="56">
        <v>416.63</v>
      </c>
    </row>
    <row r="20" spans="1:11" ht="84" customHeight="1">
      <c r="A20" s="30" t="s">
        <v>132</v>
      </c>
      <c r="B20" s="100" t="s">
        <v>103</v>
      </c>
      <c r="C20" s="85" t="s">
        <v>135</v>
      </c>
      <c r="D20" s="85" t="s">
        <v>55</v>
      </c>
      <c r="E20" s="85" t="s">
        <v>16</v>
      </c>
      <c r="F20" s="85" t="s">
        <v>12</v>
      </c>
      <c r="G20" s="85" t="s">
        <v>245</v>
      </c>
      <c r="H20" s="85" t="s">
        <v>6</v>
      </c>
      <c r="I20" s="85" t="s">
        <v>57</v>
      </c>
      <c r="J20" s="85" t="s">
        <v>61</v>
      </c>
      <c r="K20" s="56">
        <v>4.01</v>
      </c>
    </row>
    <row r="21" spans="1:11" ht="84" customHeight="1">
      <c r="A21" s="30" t="s">
        <v>133</v>
      </c>
      <c r="B21" s="100" t="s">
        <v>104</v>
      </c>
      <c r="C21" s="85" t="s">
        <v>135</v>
      </c>
      <c r="D21" s="85" t="s">
        <v>55</v>
      </c>
      <c r="E21" s="85" t="s">
        <v>16</v>
      </c>
      <c r="F21" s="85" t="s">
        <v>12</v>
      </c>
      <c r="G21" s="85" t="s">
        <v>246</v>
      </c>
      <c r="H21" s="85" t="s">
        <v>6</v>
      </c>
      <c r="I21" s="85" t="s">
        <v>57</v>
      </c>
      <c r="J21" s="85" t="s">
        <v>61</v>
      </c>
      <c r="K21" s="56">
        <v>607.77</v>
      </c>
    </row>
    <row r="22" spans="1:11" ht="84" customHeight="1">
      <c r="A22" s="30" t="s">
        <v>134</v>
      </c>
      <c r="B22" s="100" t="s">
        <v>105</v>
      </c>
      <c r="C22" s="85" t="s">
        <v>135</v>
      </c>
      <c r="D22" s="85" t="s">
        <v>55</v>
      </c>
      <c r="E22" s="85" t="s">
        <v>16</v>
      </c>
      <c r="F22" s="85" t="s">
        <v>12</v>
      </c>
      <c r="G22" s="85" t="s">
        <v>247</v>
      </c>
      <c r="H22" s="85" t="s">
        <v>6</v>
      </c>
      <c r="I22" s="85" t="s">
        <v>57</v>
      </c>
      <c r="J22" s="85" t="s">
        <v>61</v>
      </c>
      <c r="K22" s="56">
        <v>-93.34</v>
      </c>
    </row>
    <row r="23" spans="1:11" ht="23.25" customHeight="1">
      <c r="A23" s="58">
        <v>3</v>
      </c>
      <c r="B23" s="102" t="s">
        <v>218</v>
      </c>
      <c r="C23" s="84" t="s">
        <v>60</v>
      </c>
      <c r="D23" s="84" t="s">
        <v>55</v>
      </c>
      <c r="E23" s="84" t="s">
        <v>11</v>
      </c>
      <c r="F23" s="84" t="s">
        <v>56</v>
      </c>
      <c r="G23" s="84" t="s">
        <v>54</v>
      </c>
      <c r="H23" s="84" t="s">
        <v>56</v>
      </c>
      <c r="I23" s="84" t="s">
        <v>57</v>
      </c>
      <c r="J23" s="84" t="s">
        <v>54</v>
      </c>
      <c r="K23" s="57">
        <f>K24</f>
        <v>0.08</v>
      </c>
    </row>
    <row r="24" spans="1:11" ht="23.25" customHeight="1">
      <c r="A24" s="30" t="s">
        <v>69</v>
      </c>
      <c r="B24" s="100" t="s">
        <v>218</v>
      </c>
      <c r="C24" s="85" t="s">
        <v>60</v>
      </c>
      <c r="D24" s="85" t="s">
        <v>55</v>
      </c>
      <c r="E24" s="85" t="s">
        <v>11</v>
      </c>
      <c r="F24" s="85" t="s">
        <v>16</v>
      </c>
      <c r="G24" s="85" t="s">
        <v>63</v>
      </c>
      <c r="H24" s="85" t="s">
        <v>6</v>
      </c>
      <c r="I24" s="85" t="s">
        <v>193</v>
      </c>
      <c r="J24" s="85" t="s">
        <v>61</v>
      </c>
      <c r="K24" s="56">
        <v>0.08</v>
      </c>
    </row>
    <row r="25" spans="1:11" ht="23.25" customHeight="1">
      <c r="A25" s="33">
        <v>4</v>
      </c>
      <c r="B25" s="103" t="s">
        <v>143</v>
      </c>
      <c r="C25" s="84" t="s">
        <v>60</v>
      </c>
      <c r="D25" s="84" t="s">
        <v>55</v>
      </c>
      <c r="E25" s="84" t="s">
        <v>68</v>
      </c>
      <c r="F25" s="84" t="s">
        <v>56</v>
      </c>
      <c r="G25" s="84" t="s">
        <v>54</v>
      </c>
      <c r="H25" s="84" t="s">
        <v>56</v>
      </c>
      <c r="I25" s="84" t="s">
        <v>57</v>
      </c>
      <c r="J25" s="84" t="s">
        <v>54</v>
      </c>
      <c r="K25" s="56">
        <f>K26+K27+K28</f>
        <v>5038.56</v>
      </c>
    </row>
    <row r="26" spans="1:11" ht="56.25" customHeight="1">
      <c r="A26" s="31" t="s">
        <v>127</v>
      </c>
      <c r="B26" s="104" t="s">
        <v>155</v>
      </c>
      <c r="C26" s="87" t="s">
        <v>60</v>
      </c>
      <c r="D26" s="87" t="s">
        <v>55</v>
      </c>
      <c r="E26" s="87" t="s">
        <v>68</v>
      </c>
      <c r="F26" s="87" t="s">
        <v>6</v>
      </c>
      <c r="G26" s="87" t="s">
        <v>65</v>
      </c>
      <c r="H26" s="87" t="s">
        <v>14</v>
      </c>
      <c r="I26" s="87" t="s">
        <v>192</v>
      </c>
      <c r="J26" s="87" t="s">
        <v>61</v>
      </c>
      <c r="K26" s="56">
        <v>363.69</v>
      </c>
    </row>
    <row r="27" spans="1:11" ht="57" customHeight="1">
      <c r="A27" s="31" t="s">
        <v>219</v>
      </c>
      <c r="B27" s="104" t="s">
        <v>155</v>
      </c>
      <c r="C27" s="87" t="s">
        <v>60</v>
      </c>
      <c r="D27" s="87" t="s">
        <v>55</v>
      </c>
      <c r="E27" s="87" t="s">
        <v>68</v>
      </c>
      <c r="F27" s="87" t="s">
        <v>6</v>
      </c>
      <c r="G27" s="87" t="s">
        <v>65</v>
      </c>
      <c r="H27" s="87" t="s">
        <v>14</v>
      </c>
      <c r="I27" s="87" t="s">
        <v>193</v>
      </c>
      <c r="J27" s="87" t="s">
        <v>61</v>
      </c>
      <c r="K27" s="56">
        <v>19.41</v>
      </c>
    </row>
    <row r="28" spans="1:11" ht="26.25" customHeight="1">
      <c r="A28" s="24" t="s">
        <v>220</v>
      </c>
      <c r="B28" s="105" t="s">
        <v>71</v>
      </c>
      <c r="C28" s="86" t="s">
        <v>60</v>
      </c>
      <c r="D28" s="86" t="s">
        <v>55</v>
      </c>
      <c r="E28" s="86" t="s">
        <v>68</v>
      </c>
      <c r="F28" s="86" t="s">
        <v>68</v>
      </c>
      <c r="G28" s="86" t="s">
        <v>54</v>
      </c>
      <c r="H28" s="86" t="s">
        <v>56</v>
      </c>
      <c r="I28" s="86" t="s">
        <v>57</v>
      </c>
      <c r="J28" s="86" t="s">
        <v>54</v>
      </c>
      <c r="K28" s="56">
        <f>K29+K30+K31+K32</f>
        <v>4655.46</v>
      </c>
    </row>
    <row r="29" spans="1:11" ht="45.75" customHeight="1">
      <c r="A29" s="31" t="s">
        <v>231</v>
      </c>
      <c r="B29" s="104" t="s">
        <v>145</v>
      </c>
      <c r="C29" s="87" t="s">
        <v>60</v>
      </c>
      <c r="D29" s="87" t="s">
        <v>55</v>
      </c>
      <c r="E29" s="87" t="s">
        <v>68</v>
      </c>
      <c r="F29" s="87" t="s">
        <v>68</v>
      </c>
      <c r="G29" s="87" t="s">
        <v>242</v>
      </c>
      <c r="H29" s="87" t="s">
        <v>14</v>
      </c>
      <c r="I29" s="87" t="s">
        <v>192</v>
      </c>
      <c r="J29" s="87" t="s">
        <v>61</v>
      </c>
      <c r="K29" s="56">
        <v>3243.71</v>
      </c>
    </row>
    <row r="30" spans="1:11" ht="45.75" customHeight="1">
      <c r="A30" s="31" t="s">
        <v>221</v>
      </c>
      <c r="B30" s="104" t="s">
        <v>145</v>
      </c>
      <c r="C30" s="87" t="s">
        <v>60</v>
      </c>
      <c r="D30" s="87" t="s">
        <v>55</v>
      </c>
      <c r="E30" s="87" t="s">
        <v>68</v>
      </c>
      <c r="F30" s="87" t="s">
        <v>68</v>
      </c>
      <c r="G30" s="87" t="s">
        <v>142</v>
      </c>
      <c r="H30" s="87" t="s">
        <v>14</v>
      </c>
      <c r="I30" s="87" t="s">
        <v>193</v>
      </c>
      <c r="J30" s="87" t="s">
        <v>61</v>
      </c>
      <c r="K30" s="56">
        <v>117.07</v>
      </c>
    </row>
    <row r="31" spans="1:11" ht="45.75" customHeight="1">
      <c r="A31" s="31" t="s">
        <v>222</v>
      </c>
      <c r="B31" s="104" t="s">
        <v>146</v>
      </c>
      <c r="C31" s="88" t="s">
        <v>60</v>
      </c>
      <c r="D31" s="88" t="s">
        <v>55</v>
      </c>
      <c r="E31" s="88" t="s">
        <v>68</v>
      </c>
      <c r="F31" s="88" t="s">
        <v>68</v>
      </c>
      <c r="G31" s="89" t="s">
        <v>243</v>
      </c>
      <c r="H31" s="88" t="s">
        <v>14</v>
      </c>
      <c r="I31" s="89">
        <v>1000</v>
      </c>
      <c r="J31" s="88" t="s">
        <v>61</v>
      </c>
      <c r="K31" s="56">
        <v>1278.49</v>
      </c>
    </row>
    <row r="32" spans="1:11" ht="45.75" customHeight="1">
      <c r="A32" s="31" t="s">
        <v>223</v>
      </c>
      <c r="B32" s="104" t="s">
        <v>146</v>
      </c>
      <c r="C32" s="88" t="s">
        <v>60</v>
      </c>
      <c r="D32" s="88" t="s">
        <v>55</v>
      </c>
      <c r="E32" s="88" t="s">
        <v>68</v>
      </c>
      <c r="F32" s="88" t="s">
        <v>68</v>
      </c>
      <c r="G32" s="89" t="s">
        <v>147</v>
      </c>
      <c r="H32" s="88" t="s">
        <v>14</v>
      </c>
      <c r="I32" s="89" t="s">
        <v>193</v>
      </c>
      <c r="J32" s="88" t="s">
        <v>61</v>
      </c>
      <c r="K32" s="56">
        <v>16.19</v>
      </c>
    </row>
    <row r="33" spans="1:11" ht="66.75" customHeight="1">
      <c r="A33" s="59">
        <v>5</v>
      </c>
      <c r="B33" s="106" t="s">
        <v>152</v>
      </c>
      <c r="C33" s="90" t="s">
        <v>25</v>
      </c>
      <c r="D33" s="90" t="s">
        <v>55</v>
      </c>
      <c r="E33" s="91" t="s">
        <v>10</v>
      </c>
      <c r="F33" s="91" t="s">
        <v>13</v>
      </c>
      <c r="G33" s="91" t="s">
        <v>95</v>
      </c>
      <c r="H33" s="92">
        <v>10</v>
      </c>
      <c r="I33" s="91" t="s">
        <v>57</v>
      </c>
      <c r="J33" s="91" t="s">
        <v>74</v>
      </c>
      <c r="K33" s="56">
        <v>136.37</v>
      </c>
    </row>
    <row r="34" spans="1:11" ht="51" customHeight="1">
      <c r="A34" s="59">
        <v>6</v>
      </c>
      <c r="B34" s="107" t="s">
        <v>156</v>
      </c>
      <c r="C34" s="91" t="s">
        <v>25</v>
      </c>
      <c r="D34" s="91" t="s">
        <v>55</v>
      </c>
      <c r="E34" s="91">
        <v>16</v>
      </c>
      <c r="F34" s="91">
        <v>51</v>
      </c>
      <c r="G34" s="91" t="s">
        <v>99</v>
      </c>
      <c r="H34" s="91" t="s">
        <v>12</v>
      </c>
      <c r="I34" s="91" t="s">
        <v>57</v>
      </c>
      <c r="J34" s="91" t="s">
        <v>106</v>
      </c>
      <c r="K34" s="56">
        <v>0</v>
      </c>
    </row>
    <row r="35" spans="1:11" ht="51" customHeight="1">
      <c r="A35" s="59">
        <v>7</v>
      </c>
      <c r="B35" s="107" t="s">
        <v>286</v>
      </c>
      <c r="C35" s="91" t="s">
        <v>25</v>
      </c>
      <c r="D35" s="91" t="s">
        <v>55</v>
      </c>
      <c r="E35" s="91">
        <v>16</v>
      </c>
      <c r="F35" s="91" t="s">
        <v>284</v>
      </c>
      <c r="G35" s="143" t="s">
        <v>285</v>
      </c>
      <c r="H35" s="91" t="s">
        <v>14</v>
      </c>
      <c r="I35" s="91" t="s">
        <v>57</v>
      </c>
      <c r="J35" s="91" t="s">
        <v>106</v>
      </c>
      <c r="K35" s="56">
        <v>2.37</v>
      </c>
    </row>
    <row r="36" spans="1:11" ht="32.25" customHeight="1">
      <c r="A36" s="59">
        <v>8</v>
      </c>
      <c r="B36" s="107" t="s">
        <v>291</v>
      </c>
      <c r="C36" s="91" t="s">
        <v>25</v>
      </c>
      <c r="D36" s="91" t="s">
        <v>55</v>
      </c>
      <c r="E36" s="91" t="s">
        <v>154</v>
      </c>
      <c r="F36" s="91" t="s">
        <v>12</v>
      </c>
      <c r="G36" s="143" t="s">
        <v>293</v>
      </c>
      <c r="H36" s="91" t="s">
        <v>14</v>
      </c>
      <c r="I36" s="91" t="s">
        <v>57</v>
      </c>
      <c r="J36" s="91" t="s">
        <v>294</v>
      </c>
      <c r="K36" s="56">
        <v>2.64</v>
      </c>
    </row>
    <row r="37" spans="1:11" ht="32.25" customHeight="1">
      <c r="A37" s="59">
        <v>9</v>
      </c>
      <c r="B37" s="107" t="s">
        <v>292</v>
      </c>
      <c r="C37" s="91" t="s">
        <v>25</v>
      </c>
      <c r="D37" s="91" t="s">
        <v>55</v>
      </c>
      <c r="E37" s="91" t="s">
        <v>295</v>
      </c>
      <c r="F37" s="91" t="s">
        <v>6</v>
      </c>
      <c r="G37" s="143" t="s">
        <v>285</v>
      </c>
      <c r="H37" s="91" t="s">
        <v>14</v>
      </c>
      <c r="I37" s="91" t="s">
        <v>57</v>
      </c>
      <c r="J37" s="91" t="s">
        <v>229</v>
      </c>
      <c r="K37" s="56">
        <v>-2.64</v>
      </c>
    </row>
    <row r="38" spans="1:11" ht="32.25" customHeight="1">
      <c r="A38" s="131" t="s">
        <v>76</v>
      </c>
      <c r="B38" s="132" t="s">
        <v>77</v>
      </c>
      <c r="C38" s="133" t="s">
        <v>25</v>
      </c>
      <c r="D38" s="133" t="s">
        <v>78</v>
      </c>
      <c r="E38" s="133" t="s">
        <v>56</v>
      </c>
      <c r="F38" s="133" t="s">
        <v>56</v>
      </c>
      <c r="G38" s="133" t="s">
        <v>54</v>
      </c>
      <c r="H38" s="133" t="s">
        <v>56</v>
      </c>
      <c r="I38" s="133" t="s">
        <v>57</v>
      </c>
      <c r="J38" s="133" t="s">
        <v>54</v>
      </c>
      <c r="K38" s="134">
        <f>K39+K40+K41+K42+K44+K45+K43</f>
        <v>3169.1099999999997</v>
      </c>
    </row>
    <row r="39" spans="1:11" ht="33.75" customHeight="1">
      <c r="A39" s="44" t="s">
        <v>58</v>
      </c>
      <c r="B39" s="108" t="s">
        <v>149</v>
      </c>
      <c r="C39" s="93" t="s">
        <v>25</v>
      </c>
      <c r="D39" s="93" t="s">
        <v>78</v>
      </c>
      <c r="E39" s="93" t="s">
        <v>12</v>
      </c>
      <c r="F39" s="93" t="s">
        <v>224</v>
      </c>
      <c r="G39" s="93" t="s">
        <v>73</v>
      </c>
      <c r="H39" s="93" t="s">
        <v>14</v>
      </c>
      <c r="I39" s="93" t="s">
        <v>57</v>
      </c>
      <c r="J39" s="93" t="s">
        <v>79</v>
      </c>
      <c r="K39" s="56">
        <v>433.05</v>
      </c>
    </row>
    <row r="40" spans="1:11" ht="45.75" customHeight="1">
      <c r="A40" s="44" t="s">
        <v>66</v>
      </c>
      <c r="B40" s="108" t="s">
        <v>150</v>
      </c>
      <c r="C40" s="93" t="s">
        <v>25</v>
      </c>
      <c r="D40" s="93" t="s">
        <v>78</v>
      </c>
      <c r="E40" s="93" t="s">
        <v>12</v>
      </c>
      <c r="F40" s="93" t="s">
        <v>226</v>
      </c>
      <c r="G40" s="93" t="s">
        <v>227</v>
      </c>
      <c r="H40" s="93" t="s">
        <v>14</v>
      </c>
      <c r="I40" s="93" t="s">
        <v>57</v>
      </c>
      <c r="J40" s="93" t="s">
        <v>79</v>
      </c>
      <c r="K40" s="56">
        <v>293.3</v>
      </c>
    </row>
    <row r="41" spans="1:11" ht="48" customHeight="1">
      <c r="A41" s="29" t="s">
        <v>67</v>
      </c>
      <c r="B41" s="108" t="s">
        <v>151</v>
      </c>
      <c r="C41" s="82" t="s">
        <v>25</v>
      </c>
      <c r="D41" s="82" t="s">
        <v>78</v>
      </c>
      <c r="E41" s="82" t="s">
        <v>12</v>
      </c>
      <c r="F41" s="82" t="s">
        <v>225</v>
      </c>
      <c r="G41" s="82" t="s">
        <v>80</v>
      </c>
      <c r="H41" s="82" t="s">
        <v>14</v>
      </c>
      <c r="I41" s="82" t="s">
        <v>57</v>
      </c>
      <c r="J41" s="82" t="s">
        <v>79</v>
      </c>
      <c r="K41" s="56">
        <v>2</v>
      </c>
    </row>
    <row r="42" spans="1:11" ht="51.75" customHeight="1">
      <c r="A42" s="32">
        <v>4</v>
      </c>
      <c r="B42" s="108" t="s">
        <v>217</v>
      </c>
      <c r="C42" s="93" t="s">
        <v>25</v>
      </c>
      <c r="D42" s="93" t="s">
        <v>78</v>
      </c>
      <c r="E42" s="93" t="s">
        <v>12</v>
      </c>
      <c r="F42" s="93" t="s">
        <v>211</v>
      </c>
      <c r="G42" s="93" t="s">
        <v>212</v>
      </c>
      <c r="H42" s="93" t="s">
        <v>14</v>
      </c>
      <c r="I42" s="93" t="s">
        <v>57</v>
      </c>
      <c r="J42" s="93" t="s">
        <v>79</v>
      </c>
      <c r="K42" s="56">
        <v>1644.1</v>
      </c>
    </row>
    <row r="43" spans="1:12" ht="34.5" customHeight="1">
      <c r="A43" s="32">
        <v>5</v>
      </c>
      <c r="B43" s="109" t="s">
        <v>299</v>
      </c>
      <c r="C43" s="93" t="s">
        <v>25</v>
      </c>
      <c r="D43" s="93" t="s">
        <v>78</v>
      </c>
      <c r="E43" s="93" t="s">
        <v>12</v>
      </c>
      <c r="F43" s="93" t="s">
        <v>274</v>
      </c>
      <c r="G43" s="93" t="s">
        <v>148</v>
      </c>
      <c r="H43" s="93" t="s">
        <v>14</v>
      </c>
      <c r="I43" s="93" t="s">
        <v>57</v>
      </c>
      <c r="J43" s="93" t="s">
        <v>79</v>
      </c>
      <c r="K43" s="56">
        <v>626.58</v>
      </c>
      <c r="L43" t="s">
        <v>298</v>
      </c>
    </row>
    <row r="44" spans="1:11" ht="34.5" customHeight="1">
      <c r="A44" s="32">
        <v>6</v>
      </c>
      <c r="B44" s="109" t="s">
        <v>300</v>
      </c>
      <c r="C44" s="93" t="s">
        <v>25</v>
      </c>
      <c r="D44" s="93" t="s">
        <v>78</v>
      </c>
      <c r="E44" s="93" t="s">
        <v>12</v>
      </c>
      <c r="F44" s="93" t="s">
        <v>274</v>
      </c>
      <c r="G44" s="93" t="s">
        <v>148</v>
      </c>
      <c r="H44" s="93" t="s">
        <v>14</v>
      </c>
      <c r="I44" s="93" t="s">
        <v>57</v>
      </c>
      <c r="J44" s="93" t="s">
        <v>79</v>
      </c>
      <c r="K44" s="56">
        <v>70.08</v>
      </c>
    </row>
    <row r="45" spans="1:11" ht="34.5" customHeight="1">
      <c r="A45" s="32">
        <v>7</v>
      </c>
      <c r="B45" s="110" t="s">
        <v>228</v>
      </c>
      <c r="C45" s="93" t="s">
        <v>25</v>
      </c>
      <c r="D45" s="93" t="s">
        <v>78</v>
      </c>
      <c r="E45" s="93" t="s">
        <v>189</v>
      </c>
      <c r="F45" s="93" t="s">
        <v>11</v>
      </c>
      <c r="G45" s="93" t="s">
        <v>65</v>
      </c>
      <c r="H45" s="93" t="s">
        <v>14</v>
      </c>
      <c r="I45" s="93" t="s">
        <v>57</v>
      </c>
      <c r="J45" s="93" t="s">
        <v>229</v>
      </c>
      <c r="K45" s="56">
        <v>100</v>
      </c>
    </row>
    <row r="46" spans="1:11" ht="12.75" customHeight="1">
      <c r="A46" s="35"/>
      <c r="B46" s="111" t="s">
        <v>81</v>
      </c>
      <c r="C46" s="94"/>
      <c r="D46" s="94"/>
      <c r="E46" s="94"/>
      <c r="F46" s="94"/>
      <c r="G46" s="94"/>
      <c r="H46" s="94"/>
      <c r="I46" s="94"/>
      <c r="J46" s="94"/>
      <c r="K46" s="203">
        <f>K6+K38</f>
        <v>17372.260000000002</v>
      </c>
    </row>
  </sheetData>
  <sheetProtection/>
  <mergeCells count="5">
    <mergeCell ref="A3:A4"/>
    <mergeCell ref="B3:B4"/>
    <mergeCell ref="C3:J3"/>
    <mergeCell ref="A2:K2"/>
    <mergeCell ref="F1:K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F1" sqref="F1:I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9.00390625" style="76" customWidth="1"/>
    <col min="9" max="9" width="2.125" style="1" customWidth="1"/>
    <col min="10" max="16384" width="8.875" style="1" customWidth="1"/>
  </cols>
  <sheetData>
    <row r="1" spans="2:9" ht="84.75" customHeight="1">
      <c r="B1" s="23"/>
      <c r="C1" s="53"/>
      <c r="D1" s="53"/>
      <c r="E1" s="53"/>
      <c r="F1" s="231" t="s">
        <v>373</v>
      </c>
      <c r="G1" s="228"/>
      <c r="H1" s="228"/>
      <c r="I1" s="228"/>
    </row>
    <row r="2" spans="1:8" ht="14.25" customHeight="1">
      <c r="A2" s="229" t="s">
        <v>230</v>
      </c>
      <c r="B2" s="230"/>
      <c r="C2" s="230"/>
      <c r="D2" s="230"/>
      <c r="E2" s="230"/>
      <c r="F2" s="230"/>
      <c r="G2" s="230"/>
      <c r="H2" s="81"/>
    </row>
    <row r="3" spans="1:8" ht="14.25" customHeight="1">
      <c r="A3" s="229" t="s">
        <v>364</v>
      </c>
      <c r="B3" s="230"/>
      <c r="C3" s="230"/>
      <c r="D3" s="230"/>
      <c r="E3" s="230"/>
      <c r="F3" s="230"/>
      <c r="G3" s="230"/>
      <c r="H3" s="75"/>
    </row>
    <row r="4" ht="9.75" customHeight="1"/>
    <row r="5" spans="1:8" ht="45.75" customHeight="1">
      <c r="A5" s="8" t="s">
        <v>23</v>
      </c>
      <c r="B5" s="9" t="s">
        <v>15</v>
      </c>
      <c r="C5" s="9" t="s">
        <v>94</v>
      </c>
      <c r="D5" s="114" t="s">
        <v>2</v>
      </c>
      <c r="E5" s="114" t="s">
        <v>3</v>
      </c>
      <c r="F5" s="115" t="s">
        <v>4</v>
      </c>
      <c r="G5" s="115" t="s">
        <v>0</v>
      </c>
      <c r="H5" s="36" t="s">
        <v>209</v>
      </c>
    </row>
    <row r="6" spans="1:8" ht="19.5" customHeight="1">
      <c r="A6" s="2"/>
      <c r="B6" s="49" t="s">
        <v>24</v>
      </c>
      <c r="C6" s="138" t="s">
        <v>25</v>
      </c>
      <c r="D6" s="19"/>
      <c r="E6" s="19"/>
      <c r="F6" s="21"/>
      <c r="G6" s="21"/>
      <c r="H6" s="204">
        <f>H7+H43+H50+H57+H62+H71+H74+H79+H82</f>
        <v>16739.21</v>
      </c>
    </row>
    <row r="7" spans="1:8" ht="18.75" customHeight="1">
      <c r="A7" s="63">
        <v>1</v>
      </c>
      <c r="B7" s="64" t="s">
        <v>5</v>
      </c>
      <c r="C7" s="139" t="s">
        <v>25</v>
      </c>
      <c r="D7" s="65" t="s">
        <v>6</v>
      </c>
      <c r="E7" s="65"/>
      <c r="F7" s="66"/>
      <c r="G7" s="67"/>
      <c r="H7" s="77">
        <f>H8+H14+H16+H27+H33+H31+H35</f>
        <v>6356.889999999999</v>
      </c>
    </row>
    <row r="8" spans="1:8" ht="35.25" customHeight="1">
      <c r="A8" s="3" t="s">
        <v>38</v>
      </c>
      <c r="B8" s="136" t="s">
        <v>264</v>
      </c>
      <c r="C8" s="138" t="s">
        <v>25</v>
      </c>
      <c r="D8" s="145" t="s">
        <v>6</v>
      </c>
      <c r="E8" s="145" t="s">
        <v>12</v>
      </c>
      <c r="F8" s="61"/>
      <c r="G8" s="60"/>
      <c r="H8" s="78">
        <f>H11+H13+H12</f>
        <v>1124.46</v>
      </c>
    </row>
    <row r="9" spans="1:8" ht="38.25" customHeight="1">
      <c r="A9" s="2"/>
      <c r="B9" s="49" t="s">
        <v>19</v>
      </c>
      <c r="C9" s="140" t="s">
        <v>25</v>
      </c>
      <c r="D9" s="19" t="s">
        <v>6</v>
      </c>
      <c r="E9" s="19" t="s">
        <v>12</v>
      </c>
      <c r="F9" s="20" t="s">
        <v>165</v>
      </c>
      <c r="G9" s="21"/>
      <c r="H9" s="79">
        <f>H10</f>
        <v>1124.46</v>
      </c>
    </row>
    <row r="10" spans="1:8" ht="16.5" customHeight="1">
      <c r="A10" s="2"/>
      <c r="B10" s="49" t="s">
        <v>20</v>
      </c>
      <c r="C10" s="138" t="s">
        <v>25</v>
      </c>
      <c r="D10" s="19" t="s">
        <v>6</v>
      </c>
      <c r="E10" s="19" t="s">
        <v>12</v>
      </c>
      <c r="F10" s="20" t="s">
        <v>164</v>
      </c>
      <c r="G10" s="21"/>
      <c r="H10" s="79">
        <f>H11+H13+H12</f>
        <v>1124.46</v>
      </c>
    </row>
    <row r="11" spans="1:8" ht="27.75" customHeight="1">
      <c r="A11" s="2"/>
      <c r="B11" s="49" t="s">
        <v>249</v>
      </c>
      <c r="C11" s="140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79">
        <v>923.75</v>
      </c>
    </row>
    <row r="12" spans="1:8" ht="27.75" customHeight="1">
      <c r="A12" s="2"/>
      <c r="B12" s="49" t="s">
        <v>249</v>
      </c>
      <c r="C12" s="140" t="s">
        <v>25</v>
      </c>
      <c r="D12" s="19" t="s">
        <v>6</v>
      </c>
      <c r="E12" s="19" t="s">
        <v>12</v>
      </c>
      <c r="F12" s="20" t="s">
        <v>275</v>
      </c>
      <c r="G12" s="21" t="s">
        <v>26</v>
      </c>
      <c r="H12" s="79"/>
    </row>
    <row r="13" spans="1:8" ht="35.25" customHeight="1">
      <c r="A13" s="2"/>
      <c r="B13" s="49" t="s">
        <v>250</v>
      </c>
      <c r="C13" s="140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79">
        <v>200.71</v>
      </c>
    </row>
    <row r="14" spans="1:8" ht="48" customHeight="1">
      <c r="A14" s="2" t="s">
        <v>64</v>
      </c>
      <c r="B14" s="136" t="s">
        <v>268</v>
      </c>
      <c r="C14" s="140" t="s">
        <v>25</v>
      </c>
      <c r="D14" s="146" t="s">
        <v>6</v>
      </c>
      <c r="E14" s="146" t="s">
        <v>16</v>
      </c>
      <c r="F14" s="20" t="s">
        <v>165</v>
      </c>
      <c r="G14" s="21"/>
      <c r="H14" s="79">
        <f>H15</f>
        <v>0</v>
      </c>
    </row>
    <row r="15" spans="1:8" ht="27" customHeight="1">
      <c r="A15" s="2"/>
      <c r="B15" s="49" t="s">
        <v>269</v>
      </c>
      <c r="C15" s="140" t="s">
        <v>25</v>
      </c>
      <c r="D15" s="19" t="s">
        <v>6</v>
      </c>
      <c r="E15" s="19" t="s">
        <v>16</v>
      </c>
      <c r="F15" s="20" t="s">
        <v>272</v>
      </c>
      <c r="G15" s="21" t="s">
        <v>270</v>
      </c>
      <c r="H15" s="79"/>
    </row>
    <row r="16" spans="1:8" ht="51" customHeight="1">
      <c r="A16" s="3" t="s">
        <v>198</v>
      </c>
      <c r="B16" s="136" t="s">
        <v>265</v>
      </c>
      <c r="C16" s="138" t="s">
        <v>25</v>
      </c>
      <c r="D16" s="145" t="s">
        <v>6</v>
      </c>
      <c r="E16" s="145" t="s">
        <v>7</v>
      </c>
      <c r="F16" s="61"/>
      <c r="G16" s="60"/>
      <c r="H16" s="78">
        <f>H17+H25</f>
        <v>3649.1699999999996</v>
      </c>
    </row>
    <row r="17" spans="1:8" ht="34.5" customHeight="1">
      <c r="A17" s="2"/>
      <c r="B17" s="49" t="s">
        <v>19</v>
      </c>
      <c r="C17" s="140" t="s">
        <v>25</v>
      </c>
      <c r="D17" s="19" t="s">
        <v>6</v>
      </c>
      <c r="E17" s="19" t="s">
        <v>7</v>
      </c>
      <c r="F17" s="20" t="s">
        <v>165</v>
      </c>
      <c r="G17" s="21"/>
      <c r="H17" s="79">
        <f>H19+H20+H23+H22+H24+H21+H18</f>
        <v>3647.1699999999996</v>
      </c>
    </row>
    <row r="18" spans="1:8" ht="21.75" customHeight="1">
      <c r="A18" s="2"/>
      <c r="B18" s="49" t="s">
        <v>249</v>
      </c>
      <c r="C18" s="138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79">
        <v>1287.12</v>
      </c>
    </row>
    <row r="19" spans="1:8" ht="21.75" customHeight="1">
      <c r="A19" s="2"/>
      <c r="B19" s="49" t="s">
        <v>249</v>
      </c>
      <c r="C19" s="138" t="s">
        <v>25</v>
      </c>
      <c r="D19" s="19" t="s">
        <v>6</v>
      </c>
      <c r="E19" s="19" t="s">
        <v>7</v>
      </c>
      <c r="F19" s="20" t="s">
        <v>290</v>
      </c>
      <c r="G19" s="21" t="s">
        <v>26</v>
      </c>
      <c r="H19" s="79">
        <v>70.08</v>
      </c>
    </row>
    <row r="20" spans="1:8" ht="34.5" customHeight="1">
      <c r="A20" s="2"/>
      <c r="B20" s="49" t="s">
        <v>251</v>
      </c>
      <c r="C20" s="140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79">
        <v>38.3</v>
      </c>
    </row>
    <row r="21" spans="1:8" ht="34.5" customHeight="1">
      <c r="A21" s="2"/>
      <c r="B21" s="49" t="s">
        <v>251</v>
      </c>
      <c r="C21" s="140" t="s">
        <v>25</v>
      </c>
      <c r="D21" s="19" t="s">
        <v>6</v>
      </c>
      <c r="E21" s="19" t="s">
        <v>7</v>
      </c>
      <c r="F21" s="20" t="s">
        <v>273</v>
      </c>
      <c r="G21" s="21" t="s">
        <v>27</v>
      </c>
      <c r="H21" s="79">
        <v>29.59</v>
      </c>
    </row>
    <row r="22" spans="1:8" ht="34.5" customHeight="1">
      <c r="A22" s="2"/>
      <c r="B22" s="49" t="s">
        <v>250</v>
      </c>
      <c r="C22" s="140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79">
        <v>390.89</v>
      </c>
    </row>
    <row r="23" spans="1:8" ht="24.75" customHeight="1">
      <c r="A23" s="2"/>
      <c r="B23" s="49" t="s">
        <v>207</v>
      </c>
      <c r="C23" s="140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79">
        <v>1823.32</v>
      </c>
    </row>
    <row r="24" spans="1:8" ht="24.75" customHeight="1">
      <c r="A24" s="2"/>
      <c r="B24" s="49" t="s">
        <v>190</v>
      </c>
      <c r="C24" s="140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79">
        <v>7.87</v>
      </c>
    </row>
    <row r="25" spans="1:8" ht="15" customHeight="1">
      <c r="A25" s="2"/>
      <c r="B25" s="49" t="s">
        <v>153</v>
      </c>
      <c r="C25" s="138" t="s">
        <v>25</v>
      </c>
      <c r="D25" s="19" t="s">
        <v>6</v>
      </c>
      <c r="E25" s="19" t="s">
        <v>7</v>
      </c>
      <c r="F25" s="48" t="s">
        <v>183</v>
      </c>
      <c r="G25" s="21"/>
      <c r="H25" s="79">
        <v>2</v>
      </c>
    </row>
    <row r="26" spans="1:8" ht="24.75" customHeight="1">
      <c r="A26" s="2"/>
      <c r="B26" s="49" t="s">
        <v>32</v>
      </c>
      <c r="C26" s="138" t="s">
        <v>25</v>
      </c>
      <c r="D26" s="19" t="s">
        <v>6</v>
      </c>
      <c r="E26" s="19" t="s">
        <v>7</v>
      </c>
      <c r="F26" s="48" t="s">
        <v>167</v>
      </c>
      <c r="G26" s="21" t="s">
        <v>29</v>
      </c>
      <c r="H26" s="79">
        <v>2</v>
      </c>
    </row>
    <row r="27" spans="1:8" ht="39.75" customHeight="1">
      <c r="A27" s="3" t="s">
        <v>199</v>
      </c>
      <c r="B27" s="136" t="s">
        <v>266</v>
      </c>
      <c r="C27" s="140" t="s">
        <v>25</v>
      </c>
      <c r="D27" s="145" t="s">
        <v>6</v>
      </c>
      <c r="E27" s="145" t="s">
        <v>68</v>
      </c>
      <c r="F27" s="61"/>
      <c r="G27" s="60"/>
      <c r="H27" s="78">
        <f>H29</f>
        <v>128.75</v>
      </c>
    </row>
    <row r="28" spans="1:8" ht="25.5" customHeight="1">
      <c r="A28" s="2"/>
      <c r="B28" s="49" t="s">
        <v>136</v>
      </c>
      <c r="C28" s="140" t="s">
        <v>25</v>
      </c>
      <c r="D28" s="19" t="s">
        <v>6</v>
      </c>
      <c r="E28" s="19" t="s">
        <v>68</v>
      </c>
      <c r="F28" s="20" t="s">
        <v>181</v>
      </c>
      <c r="G28" s="21"/>
      <c r="H28" s="79">
        <f>H29</f>
        <v>128.75</v>
      </c>
    </row>
    <row r="29" spans="1:8" ht="15" customHeight="1">
      <c r="A29" s="2"/>
      <c r="B29" s="49" t="s">
        <v>267</v>
      </c>
      <c r="C29" s="140" t="s">
        <v>25</v>
      </c>
      <c r="D29" s="19" t="s">
        <v>6</v>
      </c>
      <c r="E29" s="19" t="s">
        <v>68</v>
      </c>
      <c r="F29" s="20" t="s">
        <v>181</v>
      </c>
      <c r="G29" s="21" t="s">
        <v>137</v>
      </c>
      <c r="H29" s="79">
        <v>128.75</v>
      </c>
    </row>
    <row r="30" spans="1:8" ht="15" customHeight="1">
      <c r="A30" s="2" t="s">
        <v>200</v>
      </c>
      <c r="B30" s="49" t="s">
        <v>280</v>
      </c>
      <c r="C30" s="140" t="s">
        <v>25</v>
      </c>
      <c r="D30" s="19" t="s">
        <v>6</v>
      </c>
      <c r="E30" s="19" t="s">
        <v>189</v>
      </c>
      <c r="F30" s="20"/>
      <c r="G30" s="21"/>
      <c r="H30" s="79">
        <f>H31</f>
        <v>435</v>
      </c>
    </row>
    <row r="31" spans="1:8" ht="18" customHeight="1">
      <c r="A31" s="2"/>
      <c r="B31" s="144" t="s">
        <v>281</v>
      </c>
      <c r="C31" s="140" t="s">
        <v>25</v>
      </c>
      <c r="D31" s="145" t="s">
        <v>6</v>
      </c>
      <c r="E31" s="145" t="s">
        <v>189</v>
      </c>
      <c r="F31" s="20" t="s">
        <v>171</v>
      </c>
      <c r="G31" s="21"/>
      <c r="H31" s="79">
        <f>H32</f>
        <v>435</v>
      </c>
    </row>
    <row r="32" spans="1:8" ht="36" customHeight="1">
      <c r="A32" s="2"/>
      <c r="B32" s="142" t="s">
        <v>207</v>
      </c>
      <c r="C32" s="140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79">
        <v>435</v>
      </c>
    </row>
    <row r="33" spans="1:8" ht="20.25" customHeight="1">
      <c r="A33" s="50" t="s">
        <v>201</v>
      </c>
      <c r="B33" s="136" t="s">
        <v>141</v>
      </c>
      <c r="C33" s="140" t="s">
        <v>25</v>
      </c>
      <c r="D33" s="145" t="s">
        <v>6</v>
      </c>
      <c r="E33" s="145" t="s">
        <v>10</v>
      </c>
      <c r="F33" s="61"/>
      <c r="G33" s="60"/>
      <c r="H33" s="78">
        <f>H34</f>
        <v>0</v>
      </c>
    </row>
    <row r="34" spans="1:9" ht="20.25" customHeight="1">
      <c r="A34" s="50"/>
      <c r="B34" s="49" t="s">
        <v>254</v>
      </c>
      <c r="C34" s="140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79"/>
      <c r="I34" s="112"/>
    </row>
    <row r="35" spans="1:9" ht="28.5" customHeight="1">
      <c r="A35" s="50" t="s">
        <v>202</v>
      </c>
      <c r="B35" s="136" t="s">
        <v>153</v>
      </c>
      <c r="C35" s="140" t="s">
        <v>25</v>
      </c>
      <c r="D35" s="145" t="s">
        <v>6</v>
      </c>
      <c r="E35" s="145" t="s">
        <v>154</v>
      </c>
      <c r="F35" s="61"/>
      <c r="G35" s="60"/>
      <c r="H35" s="78">
        <f>H36+H37+H38</f>
        <v>1019.51</v>
      </c>
      <c r="I35" s="113"/>
    </row>
    <row r="36" spans="1:9" ht="27" customHeight="1">
      <c r="A36" s="50"/>
      <c r="B36" s="49" t="s">
        <v>252</v>
      </c>
      <c r="C36" s="140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79">
        <v>204.74</v>
      </c>
      <c r="I36" s="112"/>
    </row>
    <row r="37" spans="1:8" ht="24.75" customHeight="1">
      <c r="A37" s="50"/>
      <c r="B37" s="49" t="s">
        <v>207</v>
      </c>
      <c r="C37" s="140" t="s">
        <v>25</v>
      </c>
      <c r="D37" s="19" t="s">
        <v>6</v>
      </c>
      <c r="E37" s="19" t="s">
        <v>154</v>
      </c>
      <c r="F37" s="20" t="s">
        <v>171</v>
      </c>
      <c r="G37" s="21" t="s">
        <v>29</v>
      </c>
      <c r="H37" s="79">
        <v>742.92</v>
      </c>
    </row>
    <row r="38" spans="1:8" ht="24.75" customHeight="1">
      <c r="A38" s="50"/>
      <c r="B38" s="49" t="s">
        <v>190</v>
      </c>
      <c r="C38" s="140" t="s">
        <v>25</v>
      </c>
      <c r="D38" s="19" t="s">
        <v>6</v>
      </c>
      <c r="E38" s="19" t="s">
        <v>154</v>
      </c>
      <c r="F38" s="20" t="s">
        <v>171</v>
      </c>
      <c r="G38" s="21"/>
      <c r="H38" s="79">
        <f>H40+H41+H42+H39</f>
        <v>71.85000000000001</v>
      </c>
    </row>
    <row r="39" spans="1:8" ht="22.5" customHeight="1">
      <c r="A39" s="50"/>
      <c r="B39" s="49" t="s">
        <v>279</v>
      </c>
      <c r="C39" s="140" t="s">
        <v>25</v>
      </c>
      <c r="D39" s="19" t="s">
        <v>6</v>
      </c>
      <c r="E39" s="19" t="s">
        <v>154</v>
      </c>
      <c r="F39" s="20" t="s">
        <v>171</v>
      </c>
      <c r="G39" s="21" t="s">
        <v>276</v>
      </c>
      <c r="H39" s="79">
        <v>3.43</v>
      </c>
    </row>
    <row r="40" spans="1:8" ht="22.5" customHeight="1">
      <c r="A40" s="50"/>
      <c r="B40" s="49" t="s">
        <v>96</v>
      </c>
      <c r="C40" s="140" t="s">
        <v>25</v>
      </c>
      <c r="D40" s="19" t="s">
        <v>6</v>
      </c>
      <c r="E40" s="19" t="s">
        <v>154</v>
      </c>
      <c r="F40" s="20" t="s">
        <v>171</v>
      </c>
      <c r="G40" s="21" t="s">
        <v>30</v>
      </c>
      <c r="H40" s="79">
        <v>6.08</v>
      </c>
    </row>
    <row r="41" spans="1:8" ht="22.5" customHeight="1">
      <c r="A41" s="50"/>
      <c r="B41" s="49" t="s">
        <v>253</v>
      </c>
      <c r="C41" s="140" t="s">
        <v>25</v>
      </c>
      <c r="D41" s="19" t="s">
        <v>6</v>
      </c>
      <c r="E41" s="19" t="s">
        <v>154</v>
      </c>
      <c r="F41" s="20" t="s">
        <v>171</v>
      </c>
      <c r="G41" s="21" t="s">
        <v>31</v>
      </c>
      <c r="H41" s="79">
        <v>10</v>
      </c>
    </row>
    <row r="42" spans="1:8" ht="22.5" customHeight="1">
      <c r="A42" s="50"/>
      <c r="B42" s="49" t="s">
        <v>190</v>
      </c>
      <c r="C42" s="140" t="s">
        <v>25</v>
      </c>
      <c r="D42" s="19" t="s">
        <v>6</v>
      </c>
      <c r="E42" s="19" t="s">
        <v>154</v>
      </c>
      <c r="F42" s="20" t="s">
        <v>171</v>
      </c>
      <c r="G42" s="21" t="s">
        <v>191</v>
      </c>
      <c r="H42" s="79">
        <v>52.34</v>
      </c>
    </row>
    <row r="43" spans="1:8" ht="22.5" customHeight="1">
      <c r="A43" s="63">
        <v>2</v>
      </c>
      <c r="B43" s="64" t="s">
        <v>33</v>
      </c>
      <c r="C43" s="139" t="s">
        <v>25</v>
      </c>
      <c r="D43" s="65" t="s">
        <v>12</v>
      </c>
      <c r="E43" s="65"/>
      <c r="F43" s="66"/>
      <c r="G43" s="67"/>
      <c r="H43" s="116">
        <f>H44</f>
        <v>293.3</v>
      </c>
    </row>
    <row r="44" spans="1:8" ht="22.5" customHeight="1">
      <c r="A44" s="50" t="s">
        <v>39</v>
      </c>
      <c r="B44" s="49" t="s">
        <v>34</v>
      </c>
      <c r="C44" s="138" t="s">
        <v>25</v>
      </c>
      <c r="D44" s="19" t="s">
        <v>12</v>
      </c>
      <c r="E44" s="19" t="s">
        <v>16</v>
      </c>
      <c r="F44" s="48"/>
      <c r="G44" s="21"/>
      <c r="H44" s="79">
        <f>H45</f>
        <v>293.3</v>
      </c>
    </row>
    <row r="45" spans="1:8" ht="24" customHeight="1">
      <c r="A45" s="22"/>
      <c r="B45" s="49" t="s">
        <v>35</v>
      </c>
      <c r="C45" s="140" t="s">
        <v>25</v>
      </c>
      <c r="D45" s="19" t="s">
        <v>12</v>
      </c>
      <c r="E45" s="19" t="s">
        <v>16</v>
      </c>
      <c r="F45" s="48" t="s">
        <v>173</v>
      </c>
      <c r="G45" s="21"/>
      <c r="H45" s="79">
        <f>SUM(H46:H49)</f>
        <v>293.3</v>
      </c>
    </row>
    <row r="46" spans="1:8" ht="30.75" customHeight="1">
      <c r="A46" s="22"/>
      <c r="B46" s="49" t="s">
        <v>249</v>
      </c>
      <c r="C46" s="138" t="s">
        <v>25</v>
      </c>
      <c r="D46" s="19" t="s">
        <v>12</v>
      </c>
      <c r="E46" s="19" t="s">
        <v>16</v>
      </c>
      <c r="F46" s="48" t="s">
        <v>172</v>
      </c>
      <c r="G46" s="21" t="s">
        <v>26</v>
      </c>
      <c r="H46" s="79">
        <v>210.69</v>
      </c>
    </row>
    <row r="47" spans="1:8" ht="35.25" customHeight="1">
      <c r="A47" s="22"/>
      <c r="B47" s="49" t="s">
        <v>251</v>
      </c>
      <c r="C47" s="138" t="s">
        <v>25</v>
      </c>
      <c r="D47" s="19" t="s">
        <v>12</v>
      </c>
      <c r="E47" s="19" t="s">
        <v>16</v>
      </c>
      <c r="F47" s="48" t="s">
        <v>172</v>
      </c>
      <c r="G47" s="21" t="s">
        <v>27</v>
      </c>
      <c r="H47" s="79">
        <v>5</v>
      </c>
    </row>
    <row r="48" spans="1:8" ht="22.5" customHeight="1">
      <c r="A48" s="22"/>
      <c r="B48" s="49" t="s">
        <v>250</v>
      </c>
      <c r="C48" s="138" t="s">
        <v>25</v>
      </c>
      <c r="D48" s="19" t="s">
        <v>12</v>
      </c>
      <c r="E48" s="19" t="s">
        <v>16</v>
      </c>
      <c r="F48" s="48" t="s">
        <v>172</v>
      </c>
      <c r="G48" s="21" t="s">
        <v>180</v>
      </c>
      <c r="H48" s="79">
        <v>58.32</v>
      </c>
    </row>
    <row r="49" spans="1:8" ht="35.25" customHeight="1">
      <c r="A49" s="22"/>
      <c r="B49" s="49" t="s">
        <v>207</v>
      </c>
      <c r="C49" s="138" t="s">
        <v>25</v>
      </c>
      <c r="D49" s="19" t="s">
        <v>12</v>
      </c>
      <c r="E49" s="19" t="s">
        <v>16</v>
      </c>
      <c r="F49" s="48" t="s">
        <v>172</v>
      </c>
      <c r="G49" s="21" t="s">
        <v>29</v>
      </c>
      <c r="H49" s="79">
        <v>19.29</v>
      </c>
    </row>
    <row r="50" spans="1:8" ht="31.5" customHeight="1">
      <c r="A50" s="63">
        <v>3</v>
      </c>
      <c r="B50" s="64" t="s">
        <v>18</v>
      </c>
      <c r="C50" s="141" t="s">
        <v>25</v>
      </c>
      <c r="D50" s="65" t="s">
        <v>16</v>
      </c>
      <c r="E50" s="65"/>
      <c r="F50" s="74"/>
      <c r="G50" s="67"/>
      <c r="H50" s="116">
        <f>H51+H54</f>
        <v>24.759999999999998</v>
      </c>
    </row>
    <row r="51" spans="1:8" ht="39" customHeight="1">
      <c r="A51" s="50" t="s">
        <v>40</v>
      </c>
      <c r="B51" s="49" t="s">
        <v>255</v>
      </c>
      <c r="C51" s="138" t="s">
        <v>25</v>
      </c>
      <c r="D51" s="19" t="s">
        <v>16</v>
      </c>
      <c r="E51" s="19" t="s">
        <v>13</v>
      </c>
      <c r="F51" s="20"/>
      <c r="G51" s="21"/>
      <c r="H51" s="79">
        <f>H52</f>
        <v>10</v>
      </c>
    </row>
    <row r="52" spans="1:8" ht="24" customHeight="1">
      <c r="A52" s="22"/>
      <c r="B52" s="49" t="s">
        <v>21</v>
      </c>
      <c r="C52" s="140" t="s">
        <v>25</v>
      </c>
      <c r="D52" s="19" t="s">
        <v>16</v>
      </c>
      <c r="E52" s="19" t="s">
        <v>13</v>
      </c>
      <c r="F52" s="20" t="s">
        <v>174</v>
      </c>
      <c r="G52" s="21"/>
      <c r="H52" s="79">
        <f>H53</f>
        <v>10</v>
      </c>
    </row>
    <row r="53" spans="1:8" ht="32.25" customHeight="1">
      <c r="A53" s="22"/>
      <c r="B53" s="49" t="s">
        <v>207</v>
      </c>
      <c r="C53" s="138" t="s">
        <v>25</v>
      </c>
      <c r="D53" s="19" t="s">
        <v>16</v>
      </c>
      <c r="E53" s="19" t="s">
        <v>13</v>
      </c>
      <c r="F53" s="20" t="s">
        <v>174</v>
      </c>
      <c r="G53" s="21" t="s">
        <v>29</v>
      </c>
      <c r="H53" s="79">
        <v>10</v>
      </c>
    </row>
    <row r="54" spans="1:8" ht="23.25" customHeight="1">
      <c r="A54" s="50" t="s">
        <v>41</v>
      </c>
      <c r="B54" s="49" t="s">
        <v>36</v>
      </c>
      <c r="C54" s="140" t="s">
        <v>25</v>
      </c>
      <c r="D54" s="19" t="s">
        <v>37</v>
      </c>
      <c r="E54" s="19" t="s">
        <v>75</v>
      </c>
      <c r="F54" s="48"/>
      <c r="G54" s="21"/>
      <c r="H54" s="79">
        <f>H55</f>
        <v>14.76</v>
      </c>
    </row>
    <row r="55" spans="1:8" ht="24.75" customHeight="1">
      <c r="A55" s="22"/>
      <c r="B55" s="49" t="s">
        <v>82</v>
      </c>
      <c r="C55" s="138" t="s">
        <v>25</v>
      </c>
      <c r="D55" s="19" t="s">
        <v>37</v>
      </c>
      <c r="E55" s="19" t="s">
        <v>75</v>
      </c>
      <c r="F55" s="48" t="s">
        <v>176</v>
      </c>
      <c r="G55" s="21"/>
      <c r="H55" s="79">
        <f>H56</f>
        <v>14.76</v>
      </c>
    </row>
    <row r="56" spans="1:8" ht="24.75" customHeight="1">
      <c r="A56" s="22"/>
      <c r="B56" s="49" t="s">
        <v>207</v>
      </c>
      <c r="C56" s="140" t="s">
        <v>25</v>
      </c>
      <c r="D56" s="19" t="s">
        <v>37</v>
      </c>
      <c r="E56" s="19" t="s">
        <v>75</v>
      </c>
      <c r="F56" s="48" t="s">
        <v>175</v>
      </c>
      <c r="G56" s="21" t="s">
        <v>29</v>
      </c>
      <c r="H56" s="79">
        <v>14.76</v>
      </c>
    </row>
    <row r="57" spans="1:8" ht="24.75" customHeight="1">
      <c r="A57" s="63">
        <v>4</v>
      </c>
      <c r="B57" s="64" t="s">
        <v>8</v>
      </c>
      <c r="C57" s="141" t="s">
        <v>25</v>
      </c>
      <c r="D57" s="65" t="s">
        <v>7</v>
      </c>
      <c r="E57" s="65"/>
      <c r="F57" s="66"/>
      <c r="G57" s="67"/>
      <c r="H57" s="116">
        <f>H58</f>
        <v>2445.18</v>
      </c>
    </row>
    <row r="58" spans="1:8" s="25" customFormat="1" ht="19.5" customHeight="1">
      <c r="A58" s="50" t="s">
        <v>42</v>
      </c>
      <c r="B58" s="49" t="s">
        <v>97</v>
      </c>
      <c r="C58" s="140" t="s">
        <v>25</v>
      </c>
      <c r="D58" s="19" t="s">
        <v>7</v>
      </c>
      <c r="E58" s="19" t="s">
        <v>13</v>
      </c>
      <c r="F58" s="48"/>
      <c r="G58" s="21"/>
      <c r="H58" s="79">
        <f>H59</f>
        <v>2445.18</v>
      </c>
    </row>
    <row r="59" spans="1:8" s="25" customFormat="1" ht="19.5" customHeight="1">
      <c r="A59" s="50"/>
      <c r="B59" s="49" t="s">
        <v>210</v>
      </c>
      <c r="C59" s="140" t="s">
        <v>25</v>
      </c>
      <c r="D59" s="19" t="s">
        <v>7</v>
      </c>
      <c r="E59" s="19" t="s">
        <v>13</v>
      </c>
      <c r="F59" s="48" t="s">
        <v>271</v>
      </c>
      <c r="G59" s="21"/>
      <c r="H59" s="79">
        <f>H60+H61</f>
        <v>2445.18</v>
      </c>
    </row>
    <row r="60" spans="1:8" ht="24" customHeight="1">
      <c r="A60" s="50"/>
      <c r="B60" s="49" t="s">
        <v>207</v>
      </c>
      <c r="C60" s="140" t="s">
        <v>25</v>
      </c>
      <c r="D60" s="19" t="s">
        <v>7</v>
      </c>
      <c r="E60" s="19" t="s">
        <v>13</v>
      </c>
      <c r="F60" s="48" t="s">
        <v>271</v>
      </c>
      <c r="G60" s="21" t="s">
        <v>29</v>
      </c>
      <c r="H60" s="79">
        <v>2345.18</v>
      </c>
    </row>
    <row r="61" spans="1:8" ht="24" customHeight="1">
      <c r="A61" s="50"/>
      <c r="B61" s="49" t="s">
        <v>190</v>
      </c>
      <c r="C61" s="140" t="s">
        <v>25</v>
      </c>
      <c r="D61" s="19" t="s">
        <v>7</v>
      </c>
      <c r="E61" s="19" t="s">
        <v>13</v>
      </c>
      <c r="F61" s="48" t="s">
        <v>271</v>
      </c>
      <c r="G61" s="21" t="s">
        <v>191</v>
      </c>
      <c r="H61" s="79">
        <v>100</v>
      </c>
    </row>
    <row r="62" spans="1:8" ht="20.25" customHeight="1">
      <c r="A62" s="69" t="s">
        <v>93</v>
      </c>
      <c r="B62" s="70" t="s">
        <v>1</v>
      </c>
      <c r="C62" s="139" t="s">
        <v>25</v>
      </c>
      <c r="D62" s="65" t="s">
        <v>11</v>
      </c>
      <c r="E62" s="65"/>
      <c r="F62" s="68"/>
      <c r="G62" s="67"/>
      <c r="H62" s="116">
        <f>H63</f>
        <v>4632.02</v>
      </c>
    </row>
    <row r="63" spans="1:8" ht="29.25" customHeight="1">
      <c r="A63" s="50" t="s">
        <v>248</v>
      </c>
      <c r="B63" s="49" t="s">
        <v>22</v>
      </c>
      <c r="C63" s="140" t="s">
        <v>25</v>
      </c>
      <c r="D63" s="19" t="s">
        <v>11</v>
      </c>
      <c r="E63" s="19" t="s">
        <v>16</v>
      </c>
      <c r="F63" s="47"/>
      <c r="G63" s="21"/>
      <c r="H63" s="79">
        <f>H64+H66+H68+H69+H70+H65+H67</f>
        <v>4632.02</v>
      </c>
    </row>
    <row r="64" spans="1:8" ht="36" customHeight="1">
      <c r="A64" s="22"/>
      <c r="B64" s="49" t="s">
        <v>262</v>
      </c>
      <c r="C64" s="138" t="s">
        <v>25</v>
      </c>
      <c r="D64" s="19" t="s">
        <v>11</v>
      </c>
      <c r="E64" s="19" t="s">
        <v>16</v>
      </c>
      <c r="F64" s="47" t="s">
        <v>184</v>
      </c>
      <c r="G64" s="21" t="s">
        <v>29</v>
      </c>
      <c r="H64" s="79">
        <v>1200.93</v>
      </c>
    </row>
    <row r="65" spans="1:8" ht="23.25" customHeight="1">
      <c r="A65" s="22"/>
      <c r="B65" s="49" t="s">
        <v>279</v>
      </c>
      <c r="C65" s="138" t="s">
        <v>25</v>
      </c>
      <c r="D65" s="19" t="s">
        <v>11</v>
      </c>
      <c r="E65" s="19" t="s">
        <v>16</v>
      </c>
      <c r="F65" s="47" t="s">
        <v>184</v>
      </c>
      <c r="G65" s="21" t="s">
        <v>276</v>
      </c>
      <c r="H65" s="79">
        <v>14.41</v>
      </c>
    </row>
    <row r="66" spans="1:8" ht="36" customHeight="1">
      <c r="A66" s="50"/>
      <c r="B66" s="49" t="s">
        <v>263</v>
      </c>
      <c r="C66" s="140" t="s">
        <v>25</v>
      </c>
      <c r="D66" s="19" t="s">
        <v>11</v>
      </c>
      <c r="E66" s="19" t="s">
        <v>16</v>
      </c>
      <c r="F66" s="47" t="s">
        <v>185</v>
      </c>
      <c r="G66" s="21" t="s">
        <v>29</v>
      </c>
      <c r="H66" s="79">
        <v>1644.32</v>
      </c>
    </row>
    <row r="67" spans="1:8" ht="21.75" customHeight="1">
      <c r="A67" s="50"/>
      <c r="B67" s="49" t="s">
        <v>279</v>
      </c>
      <c r="C67" s="140" t="s">
        <v>25</v>
      </c>
      <c r="D67" s="19" t="s">
        <v>11</v>
      </c>
      <c r="E67" s="19" t="s">
        <v>16</v>
      </c>
      <c r="F67" s="47" t="s">
        <v>185</v>
      </c>
      <c r="G67" s="21" t="s">
        <v>276</v>
      </c>
      <c r="H67" s="79">
        <v>2</v>
      </c>
    </row>
    <row r="68" spans="1:8" ht="54" customHeight="1">
      <c r="A68" s="50"/>
      <c r="B68" s="49" t="s">
        <v>297</v>
      </c>
      <c r="C68" s="140" t="s">
        <v>25</v>
      </c>
      <c r="D68" s="19" t="s">
        <v>11</v>
      </c>
      <c r="E68" s="19" t="s">
        <v>16</v>
      </c>
      <c r="F68" s="47" t="s">
        <v>282</v>
      </c>
      <c r="G68" s="21" t="s">
        <v>29</v>
      </c>
      <c r="H68" s="79">
        <v>1644.1</v>
      </c>
    </row>
    <row r="69" spans="1:8" ht="50.25" customHeight="1">
      <c r="A69" s="50"/>
      <c r="B69" s="49" t="s">
        <v>296</v>
      </c>
      <c r="C69" s="140" t="s">
        <v>25</v>
      </c>
      <c r="D69" s="19" t="s">
        <v>11</v>
      </c>
      <c r="E69" s="19" t="s">
        <v>16</v>
      </c>
      <c r="F69" s="47" t="s">
        <v>287</v>
      </c>
      <c r="G69" s="21" t="s">
        <v>29</v>
      </c>
      <c r="H69" s="79">
        <v>126.26</v>
      </c>
    </row>
    <row r="70" spans="1:8" ht="51" customHeight="1">
      <c r="A70" s="50"/>
      <c r="B70" s="49" t="s">
        <v>296</v>
      </c>
      <c r="C70" s="140" t="s">
        <v>25</v>
      </c>
      <c r="D70" s="19" t="s">
        <v>11</v>
      </c>
      <c r="E70" s="19" t="s">
        <v>16</v>
      </c>
      <c r="F70" s="47" t="s">
        <v>288</v>
      </c>
      <c r="G70" s="21" t="s">
        <v>29</v>
      </c>
      <c r="H70" s="79">
        <v>0</v>
      </c>
    </row>
    <row r="71" spans="1:8" ht="23.25" customHeight="1">
      <c r="A71" s="69" t="s">
        <v>108</v>
      </c>
      <c r="B71" s="64" t="s">
        <v>234</v>
      </c>
      <c r="C71" s="139" t="s">
        <v>25</v>
      </c>
      <c r="D71" s="65" t="s">
        <v>189</v>
      </c>
      <c r="E71" s="65"/>
      <c r="F71" s="68"/>
      <c r="G71" s="67"/>
      <c r="H71" s="117">
        <f>H72</f>
        <v>20</v>
      </c>
    </row>
    <row r="72" spans="1:8" ht="21" customHeight="1">
      <c r="A72" s="50"/>
      <c r="B72" s="49" t="s">
        <v>256</v>
      </c>
      <c r="C72" s="140" t="s">
        <v>25</v>
      </c>
      <c r="D72" s="19" t="s">
        <v>189</v>
      </c>
      <c r="E72" s="19" t="s">
        <v>189</v>
      </c>
      <c r="F72" s="47"/>
      <c r="G72" s="21"/>
      <c r="H72" s="79">
        <f>H73</f>
        <v>20</v>
      </c>
    </row>
    <row r="73" spans="1:8" ht="21.75" customHeight="1">
      <c r="A73" s="50"/>
      <c r="B73" s="49" t="s">
        <v>207</v>
      </c>
      <c r="C73" s="140" t="s">
        <v>25</v>
      </c>
      <c r="D73" s="19" t="s">
        <v>189</v>
      </c>
      <c r="E73" s="19" t="s">
        <v>189</v>
      </c>
      <c r="F73" s="20" t="s">
        <v>171</v>
      </c>
      <c r="G73" s="21" t="s">
        <v>29</v>
      </c>
      <c r="H73" s="79">
        <v>20</v>
      </c>
    </row>
    <row r="74" spans="1:8" ht="17.25" customHeight="1">
      <c r="A74" s="63" t="s">
        <v>204</v>
      </c>
      <c r="B74" s="71" t="s">
        <v>257</v>
      </c>
      <c r="C74" s="139" t="s">
        <v>25</v>
      </c>
      <c r="D74" s="72" t="s">
        <v>17</v>
      </c>
      <c r="E74" s="72"/>
      <c r="F74" s="73"/>
      <c r="G74" s="67"/>
      <c r="H74" s="117">
        <f>H75</f>
        <v>2926.58</v>
      </c>
    </row>
    <row r="75" spans="1:8" ht="22.5" customHeight="1">
      <c r="A75" s="50"/>
      <c r="B75" s="49" t="s">
        <v>258</v>
      </c>
      <c r="C75" s="138" t="s">
        <v>25</v>
      </c>
      <c r="D75" s="19" t="s">
        <v>9</v>
      </c>
      <c r="E75" s="19" t="s">
        <v>6</v>
      </c>
      <c r="F75" s="21"/>
      <c r="G75" s="21"/>
      <c r="H75" s="79">
        <f>H76+H77+H78</f>
        <v>2926.58</v>
      </c>
    </row>
    <row r="76" spans="1:8" ht="24" customHeight="1">
      <c r="A76" s="22"/>
      <c r="B76" s="49" t="s">
        <v>259</v>
      </c>
      <c r="C76" s="138" t="s">
        <v>25</v>
      </c>
      <c r="D76" s="19" t="s">
        <v>9</v>
      </c>
      <c r="E76" s="19" t="s">
        <v>6</v>
      </c>
      <c r="F76" s="21" t="s">
        <v>186</v>
      </c>
      <c r="G76" s="21" t="s">
        <v>144</v>
      </c>
      <c r="H76" s="79">
        <v>2239.24</v>
      </c>
    </row>
    <row r="77" spans="1:8" ht="24" customHeight="1">
      <c r="A77" s="22"/>
      <c r="B77" s="49" t="s">
        <v>259</v>
      </c>
      <c r="C77" s="138" t="s">
        <v>25</v>
      </c>
      <c r="D77" s="19" t="s">
        <v>9</v>
      </c>
      <c r="E77" s="19" t="s">
        <v>6</v>
      </c>
      <c r="F77" s="21" t="s">
        <v>278</v>
      </c>
      <c r="G77" s="21" t="s">
        <v>144</v>
      </c>
      <c r="H77" s="79">
        <v>626.58</v>
      </c>
    </row>
    <row r="78" spans="1:8" ht="24" customHeight="1">
      <c r="A78" s="22"/>
      <c r="B78" s="49" t="s">
        <v>259</v>
      </c>
      <c r="C78" s="138" t="s">
        <v>25</v>
      </c>
      <c r="D78" s="19" t="s">
        <v>9</v>
      </c>
      <c r="E78" s="19" t="s">
        <v>6</v>
      </c>
      <c r="F78" s="21" t="s">
        <v>277</v>
      </c>
      <c r="G78" s="21" t="s">
        <v>144</v>
      </c>
      <c r="H78" s="79">
        <v>60.76</v>
      </c>
    </row>
    <row r="79" spans="1:8" ht="20.25" customHeight="1">
      <c r="A79" s="63" t="s">
        <v>205</v>
      </c>
      <c r="B79" s="64" t="s">
        <v>138</v>
      </c>
      <c r="C79" s="141" t="s">
        <v>25</v>
      </c>
      <c r="D79" s="65" t="s">
        <v>14</v>
      </c>
      <c r="E79" s="65"/>
      <c r="F79" s="67"/>
      <c r="G79" s="67"/>
      <c r="H79" s="117">
        <f>H80</f>
        <v>4</v>
      </c>
    </row>
    <row r="80" spans="1:8" ht="24.75" customHeight="1">
      <c r="A80" s="22"/>
      <c r="B80" s="49" t="s">
        <v>139</v>
      </c>
      <c r="C80" s="138" t="s">
        <v>25</v>
      </c>
      <c r="D80" s="19" t="s">
        <v>14</v>
      </c>
      <c r="E80" s="19" t="s">
        <v>16</v>
      </c>
      <c r="F80" s="21"/>
      <c r="G80" s="21"/>
      <c r="H80" s="79">
        <f>H81</f>
        <v>4</v>
      </c>
    </row>
    <row r="81" spans="1:8" ht="22.5" customHeight="1">
      <c r="A81" s="22"/>
      <c r="B81" s="49" t="s">
        <v>260</v>
      </c>
      <c r="C81" s="138" t="s">
        <v>25</v>
      </c>
      <c r="D81" s="19" t="s">
        <v>14</v>
      </c>
      <c r="E81" s="19" t="s">
        <v>16</v>
      </c>
      <c r="F81" s="21" t="s">
        <v>188</v>
      </c>
      <c r="G81" s="21" t="s">
        <v>140</v>
      </c>
      <c r="H81" s="79">
        <v>4</v>
      </c>
    </row>
    <row r="82" spans="1:8" ht="24" customHeight="1">
      <c r="A82" s="69" t="s">
        <v>206</v>
      </c>
      <c r="B82" s="64" t="s">
        <v>261</v>
      </c>
      <c r="C82" s="141" t="s">
        <v>25</v>
      </c>
      <c r="D82" s="65" t="s">
        <v>10</v>
      </c>
      <c r="E82" s="65"/>
      <c r="F82" s="68"/>
      <c r="G82" s="67"/>
      <c r="H82" s="117">
        <f>H83</f>
        <v>36.48</v>
      </c>
    </row>
    <row r="83" spans="1:8" ht="25.5" customHeight="1">
      <c r="A83" s="22"/>
      <c r="B83" s="49" t="s">
        <v>98</v>
      </c>
      <c r="C83" s="138" t="s">
        <v>25</v>
      </c>
      <c r="D83" s="19" t="s">
        <v>10</v>
      </c>
      <c r="E83" s="19" t="s">
        <v>12</v>
      </c>
      <c r="F83" s="21"/>
      <c r="G83" s="21"/>
      <c r="H83" s="79">
        <f>H84</f>
        <v>36.48</v>
      </c>
    </row>
    <row r="84" spans="1:8" ht="21.75" customHeight="1">
      <c r="A84" s="22"/>
      <c r="B84" s="49" t="s">
        <v>207</v>
      </c>
      <c r="C84" s="138" t="s">
        <v>25</v>
      </c>
      <c r="D84" s="19" t="s">
        <v>10</v>
      </c>
      <c r="E84" s="19" t="s">
        <v>12</v>
      </c>
      <c r="F84" s="21" t="s">
        <v>187</v>
      </c>
      <c r="G84" s="21" t="s">
        <v>29</v>
      </c>
      <c r="H84" s="79">
        <v>36.48</v>
      </c>
    </row>
    <row r="85" spans="1:8" ht="12.75">
      <c r="A85" s="22"/>
      <c r="B85" s="62" t="s">
        <v>43</v>
      </c>
      <c r="C85" s="140" t="s">
        <v>25</v>
      </c>
      <c r="D85" s="51"/>
      <c r="E85" s="51"/>
      <c r="F85" s="52"/>
      <c r="G85" s="52"/>
      <c r="H85" s="205">
        <f>H7+H43+H50+H57+H62+H71+H74+H79+H82</f>
        <v>16739.21</v>
      </c>
    </row>
  </sheetData>
  <sheetProtection/>
  <mergeCells count="3">
    <mergeCell ref="A2:G2"/>
    <mergeCell ref="A3:G3"/>
    <mergeCell ref="F1:I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K3" sqref="K3"/>
    </sheetView>
  </sheetViews>
  <sheetFormatPr defaultColWidth="8.875" defaultRowHeight="12.75"/>
  <cols>
    <col min="1" max="1" width="3.125" style="5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7" width="9.75390625" style="1" customWidth="1"/>
    <col min="8" max="16384" width="8.875" style="1" customWidth="1"/>
  </cols>
  <sheetData>
    <row r="1" spans="2:9" ht="96.75" customHeight="1">
      <c r="B1" s="23"/>
      <c r="C1" s="53"/>
      <c r="E1" s="234" t="s">
        <v>374</v>
      </c>
      <c r="F1" s="228"/>
      <c r="G1" s="228"/>
      <c r="H1" s="208"/>
      <c r="I1" s="195"/>
    </row>
    <row r="2" spans="1:7" ht="17.25" customHeight="1">
      <c r="A2" s="229" t="s">
        <v>216</v>
      </c>
      <c r="B2" s="229"/>
      <c r="C2" s="229"/>
      <c r="D2" s="232"/>
      <c r="E2" s="232"/>
      <c r="F2" s="232"/>
      <c r="G2" s="232"/>
    </row>
    <row r="3" spans="1:7" ht="91.5" customHeight="1">
      <c r="A3" s="149"/>
      <c r="B3" s="209" t="s">
        <v>365</v>
      </c>
      <c r="C3" s="233"/>
      <c r="D3" s="233"/>
      <c r="E3" s="233"/>
      <c r="F3" s="233"/>
      <c r="G3" s="233"/>
    </row>
    <row r="4" ht="13.5" customHeight="1">
      <c r="C4" s="7"/>
    </row>
    <row r="5" spans="1:7" ht="45.75" customHeight="1">
      <c r="A5" s="8" t="s">
        <v>23</v>
      </c>
      <c r="B5" s="9" t="s">
        <v>15</v>
      </c>
      <c r="C5" s="114" t="s">
        <v>2</v>
      </c>
      <c r="D5" s="114" t="s">
        <v>3</v>
      </c>
      <c r="E5" s="115" t="s">
        <v>4</v>
      </c>
      <c r="F5" s="115" t="s">
        <v>0</v>
      </c>
      <c r="G5" s="36" t="s">
        <v>209</v>
      </c>
    </row>
    <row r="6" spans="1:7" ht="45.75" customHeight="1">
      <c r="A6" s="8"/>
      <c r="B6" s="9"/>
      <c r="C6" s="114"/>
      <c r="D6" s="114"/>
      <c r="E6" s="115"/>
      <c r="F6" s="115"/>
      <c r="G6" s="36"/>
    </row>
    <row r="7" spans="1:7" ht="18.75" customHeight="1">
      <c r="A7" s="63">
        <v>1</v>
      </c>
      <c r="B7" s="64" t="s">
        <v>5</v>
      </c>
      <c r="C7" s="65" t="s">
        <v>6</v>
      </c>
      <c r="D7" s="65"/>
      <c r="E7" s="66"/>
      <c r="F7" s="67"/>
      <c r="G7" s="206">
        <f>G8+G14+G16+G27+G33+G31+G35</f>
        <v>6356.889999999999</v>
      </c>
    </row>
    <row r="8" spans="1:7" ht="35.25" customHeight="1">
      <c r="A8" s="3" t="s">
        <v>38</v>
      </c>
      <c r="B8" s="136" t="s">
        <v>264</v>
      </c>
      <c r="C8" s="145" t="s">
        <v>6</v>
      </c>
      <c r="D8" s="145" t="s">
        <v>12</v>
      </c>
      <c r="E8" s="61"/>
      <c r="F8" s="60"/>
      <c r="G8" s="78">
        <f>G11+G13+G12</f>
        <v>1124.46</v>
      </c>
    </row>
    <row r="9" spans="1:7" ht="38.25" customHeight="1">
      <c r="A9" s="2"/>
      <c r="B9" s="49" t="s">
        <v>19</v>
      </c>
      <c r="C9" s="19" t="s">
        <v>6</v>
      </c>
      <c r="D9" s="19" t="s">
        <v>12</v>
      </c>
      <c r="E9" s="20" t="s">
        <v>165</v>
      </c>
      <c r="F9" s="21"/>
      <c r="G9" s="79">
        <f>G10</f>
        <v>1124.46</v>
      </c>
    </row>
    <row r="10" spans="1:7" ht="16.5" customHeight="1">
      <c r="A10" s="2"/>
      <c r="B10" s="49" t="s">
        <v>20</v>
      </c>
      <c r="C10" s="19" t="s">
        <v>6</v>
      </c>
      <c r="D10" s="19" t="s">
        <v>12</v>
      </c>
      <c r="E10" s="20" t="s">
        <v>164</v>
      </c>
      <c r="F10" s="21"/>
      <c r="G10" s="79">
        <f>G11+G13+G12</f>
        <v>1124.46</v>
      </c>
    </row>
    <row r="11" spans="1:7" ht="27.75" customHeight="1">
      <c r="A11" s="2"/>
      <c r="B11" s="49" t="s">
        <v>249</v>
      </c>
      <c r="C11" s="19" t="s">
        <v>6</v>
      </c>
      <c r="D11" s="19" t="s">
        <v>12</v>
      </c>
      <c r="E11" s="20" t="s">
        <v>166</v>
      </c>
      <c r="F11" s="21" t="s">
        <v>26</v>
      </c>
      <c r="G11" s="79">
        <v>923.75</v>
      </c>
    </row>
    <row r="12" spans="1:7" ht="27.75" customHeight="1">
      <c r="A12" s="2"/>
      <c r="B12" s="49" t="s">
        <v>249</v>
      </c>
      <c r="C12" s="19" t="s">
        <v>6</v>
      </c>
      <c r="D12" s="19" t="s">
        <v>12</v>
      </c>
      <c r="E12" s="20" t="s">
        <v>275</v>
      </c>
      <c r="F12" s="21" t="s">
        <v>26</v>
      </c>
      <c r="G12" s="79"/>
    </row>
    <row r="13" spans="1:7" ht="35.25" customHeight="1">
      <c r="A13" s="2"/>
      <c r="B13" s="49" t="s">
        <v>250</v>
      </c>
      <c r="C13" s="19" t="s">
        <v>6</v>
      </c>
      <c r="D13" s="19" t="s">
        <v>12</v>
      </c>
      <c r="E13" s="20" t="s">
        <v>166</v>
      </c>
      <c r="F13" s="21" t="s">
        <v>180</v>
      </c>
      <c r="G13" s="79">
        <v>200.71</v>
      </c>
    </row>
    <row r="14" spans="1:7" ht="48" customHeight="1">
      <c r="A14" s="2" t="s">
        <v>64</v>
      </c>
      <c r="B14" s="136" t="s">
        <v>268</v>
      </c>
      <c r="C14" s="146" t="s">
        <v>6</v>
      </c>
      <c r="D14" s="146" t="s">
        <v>16</v>
      </c>
      <c r="E14" s="20" t="s">
        <v>165</v>
      </c>
      <c r="F14" s="21"/>
      <c r="G14" s="79">
        <f>G15</f>
        <v>0</v>
      </c>
    </row>
    <row r="15" spans="1:7" ht="27" customHeight="1">
      <c r="A15" s="2"/>
      <c r="B15" s="49" t="s">
        <v>269</v>
      </c>
      <c r="C15" s="19" t="s">
        <v>6</v>
      </c>
      <c r="D15" s="19" t="s">
        <v>16</v>
      </c>
      <c r="E15" s="20" t="s">
        <v>272</v>
      </c>
      <c r="F15" s="21" t="s">
        <v>270</v>
      </c>
      <c r="G15" s="79"/>
    </row>
    <row r="16" spans="1:7" ht="51" customHeight="1">
      <c r="A16" s="3" t="s">
        <v>198</v>
      </c>
      <c r="B16" s="136" t="s">
        <v>265</v>
      </c>
      <c r="C16" s="145" t="s">
        <v>6</v>
      </c>
      <c r="D16" s="145" t="s">
        <v>7</v>
      </c>
      <c r="E16" s="61"/>
      <c r="F16" s="60"/>
      <c r="G16" s="78">
        <f>G17+G25</f>
        <v>3649.1699999999996</v>
      </c>
    </row>
    <row r="17" spans="1:7" ht="34.5" customHeight="1">
      <c r="A17" s="2"/>
      <c r="B17" s="49" t="s">
        <v>19</v>
      </c>
      <c r="C17" s="19" t="s">
        <v>6</v>
      </c>
      <c r="D17" s="19" t="s">
        <v>7</v>
      </c>
      <c r="E17" s="20" t="s">
        <v>165</v>
      </c>
      <c r="F17" s="21"/>
      <c r="G17" s="79">
        <f>G19+G20+G23+G22+G24+G21+G18</f>
        <v>3647.1699999999996</v>
      </c>
    </row>
    <row r="18" spans="1:7" ht="21.75" customHeight="1">
      <c r="A18" s="2"/>
      <c r="B18" s="49" t="s">
        <v>249</v>
      </c>
      <c r="C18" s="19" t="s">
        <v>6</v>
      </c>
      <c r="D18" s="19" t="s">
        <v>7</v>
      </c>
      <c r="E18" s="20" t="s">
        <v>168</v>
      </c>
      <c r="F18" s="21" t="s">
        <v>26</v>
      </c>
      <c r="G18" s="79">
        <v>1287.12</v>
      </c>
    </row>
    <row r="19" spans="1:7" ht="21.75" customHeight="1">
      <c r="A19" s="2"/>
      <c r="B19" s="49" t="s">
        <v>249</v>
      </c>
      <c r="C19" s="19" t="s">
        <v>6</v>
      </c>
      <c r="D19" s="19" t="s">
        <v>7</v>
      </c>
      <c r="E19" s="20" t="s">
        <v>290</v>
      </c>
      <c r="F19" s="21" t="s">
        <v>26</v>
      </c>
      <c r="G19" s="79">
        <v>70.08</v>
      </c>
    </row>
    <row r="20" spans="1:7" ht="34.5" customHeight="1">
      <c r="A20" s="2"/>
      <c r="B20" s="49" t="s">
        <v>251</v>
      </c>
      <c r="C20" s="19" t="s">
        <v>6</v>
      </c>
      <c r="D20" s="19" t="s">
        <v>7</v>
      </c>
      <c r="E20" s="20" t="s">
        <v>169</v>
      </c>
      <c r="F20" s="21" t="s">
        <v>27</v>
      </c>
      <c r="G20" s="79">
        <v>38.3</v>
      </c>
    </row>
    <row r="21" spans="1:7" ht="34.5" customHeight="1">
      <c r="A21" s="2"/>
      <c r="B21" s="49" t="s">
        <v>251</v>
      </c>
      <c r="C21" s="19" t="s">
        <v>6</v>
      </c>
      <c r="D21" s="19" t="s">
        <v>7</v>
      </c>
      <c r="E21" s="20" t="s">
        <v>273</v>
      </c>
      <c r="F21" s="21" t="s">
        <v>27</v>
      </c>
      <c r="G21" s="79">
        <v>29.59</v>
      </c>
    </row>
    <row r="22" spans="1:7" ht="34.5" customHeight="1">
      <c r="A22" s="2"/>
      <c r="B22" s="49" t="s">
        <v>250</v>
      </c>
      <c r="C22" s="19" t="s">
        <v>6</v>
      </c>
      <c r="D22" s="19" t="s">
        <v>7</v>
      </c>
      <c r="E22" s="20" t="s">
        <v>169</v>
      </c>
      <c r="F22" s="21" t="s">
        <v>180</v>
      </c>
      <c r="G22" s="79">
        <v>390.89</v>
      </c>
    </row>
    <row r="23" spans="1:7" ht="24.75" customHeight="1">
      <c r="A23" s="2"/>
      <c r="B23" s="49" t="s">
        <v>207</v>
      </c>
      <c r="C23" s="19" t="s">
        <v>6</v>
      </c>
      <c r="D23" s="19" t="s">
        <v>7</v>
      </c>
      <c r="E23" s="20" t="s">
        <v>170</v>
      </c>
      <c r="F23" s="21" t="s">
        <v>29</v>
      </c>
      <c r="G23" s="79">
        <v>1823.32</v>
      </c>
    </row>
    <row r="24" spans="1:7" ht="24.75" customHeight="1">
      <c r="A24" s="2"/>
      <c r="B24" s="49" t="s">
        <v>190</v>
      </c>
      <c r="C24" s="19" t="s">
        <v>6</v>
      </c>
      <c r="D24" s="19" t="s">
        <v>7</v>
      </c>
      <c r="E24" s="20" t="s">
        <v>169</v>
      </c>
      <c r="F24" s="21" t="s">
        <v>191</v>
      </c>
      <c r="G24" s="79">
        <v>7.87</v>
      </c>
    </row>
    <row r="25" spans="1:7" ht="15" customHeight="1">
      <c r="A25" s="2"/>
      <c r="B25" s="49" t="s">
        <v>153</v>
      </c>
      <c r="C25" s="19" t="s">
        <v>6</v>
      </c>
      <c r="D25" s="19" t="s">
        <v>7</v>
      </c>
      <c r="E25" s="48" t="s">
        <v>183</v>
      </c>
      <c r="F25" s="21"/>
      <c r="G25" s="79">
        <v>2</v>
      </c>
    </row>
    <row r="26" spans="1:7" ht="24.75" customHeight="1">
      <c r="A26" s="2"/>
      <c r="B26" s="49" t="s">
        <v>32</v>
      </c>
      <c r="C26" s="19" t="s">
        <v>6</v>
      </c>
      <c r="D26" s="19" t="s">
        <v>7</v>
      </c>
      <c r="E26" s="48" t="s">
        <v>167</v>
      </c>
      <c r="F26" s="21" t="s">
        <v>29</v>
      </c>
      <c r="G26" s="79">
        <v>2</v>
      </c>
    </row>
    <row r="27" spans="1:7" ht="39.75" customHeight="1">
      <c r="A27" s="3" t="s">
        <v>199</v>
      </c>
      <c r="B27" s="136" t="s">
        <v>266</v>
      </c>
      <c r="C27" s="145" t="s">
        <v>6</v>
      </c>
      <c r="D27" s="145" t="s">
        <v>68</v>
      </c>
      <c r="E27" s="61"/>
      <c r="F27" s="60"/>
      <c r="G27" s="78">
        <f>G29</f>
        <v>128.75</v>
      </c>
    </row>
    <row r="28" spans="1:7" ht="25.5" customHeight="1">
      <c r="A28" s="2"/>
      <c r="B28" s="49" t="s">
        <v>136</v>
      </c>
      <c r="C28" s="19" t="s">
        <v>6</v>
      </c>
      <c r="D28" s="19" t="s">
        <v>68</v>
      </c>
      <c r="E28" s="20" t="s">
        <v>181</v>
      </c>
      <c r="F28" s="21"/>
      <c r="G28" s="79">
        <f>G29</f>
        <v>128.75</v>
      </c>
    </row>
    <row r="29" spans="1:7" ht="15" customHeight="1">
      <c r="A29" s="2"/>
      <c r="B29" s="49" t="s">
        <v>267</v>
      </c>
      <c r="C29" s="19" t="s">
        <v>6</v>
      </c>
      <c r="D29" s="19" t="s">
        <v>68</v>
      </c>
      <c r="E29" s="20" t="s">
        <v>181</v>
      </c>
      <c r="F29" s="21" t="s">
        <v>137</v>
      </c>
      <c r="G29" s="79">
        <v>128.75</v>
      </c>
    </row>
    <row r="30" spans="1:7" ht="15" customHeight="1">
      <c r="A30" s="2" t="s">
        <v>200</v>
      </c>
      <c r="B30" s="49" t="s">
        <v>280</v>
      </c>
      <c r="C30" s="19" t="s">
        <v>6</v>
      </c>
      <c r="D30" s="19" t="s">
        <v>189</v>
      </c>
      <c r="E30" s="20"/>
      <c r="F30" s="21"/>
      <c r="G30" s="79">
        <f>G31</f>
        <v>435</v>
      </c>
    </row>
    <row r="31" spans="1:7" ht="18" customHeight="1">
      <c r="A31" s="2"/>
      <c r="B31" s="144" t="s">
        <v>281</v>
      </c>
      <c r="C31" s="145" t="s">
        <v>6</v>
      </c>
      <c r="D31" s="145" t="s">
        <v>189</v>
      </c>
      <c r="E31" s="20" t="s">
        <v>171</v>
      </c>
      <c r="F31" s="21"/>
      <c r="G31" s="79">
        <f>G32</f>
        <v>435</v>
      </c>
    </row>
    <row r="32" spans="1:7" ht="36" customHeight="1">
      <c r="A32" s="2"/>
      <c r="B32" s="142" t="s">
        <v>207</v>
      </c>
      <c r="C32" s="19" t="s">
        <v>6</v>
      </c>
      <c r="D32" s="19" t="s">
        <v>189</v>
      </c>
      <c r="E32" s="20" t="s">
        <v>171</v>
      </c>
      <c r="F32" s="21" t="s">
        <v>29</v>
      </c>
      <c r="G32" s="79">
        <v>435</v>
      </c>
    </row>
    <row r="33" spans="1:7" ht="20.25" customHeight="1">
      <c r="A33" s="50" t="s">
        <v>201</v>
      </c>
      <c r="B33" s="136" t="s">
        <v>141</v>
      </c>
      <c r="C33" s="145" t="s">
        <v>6</v>
      </c>
      <c r="D33" s="145" t="s">
        <v>10</v>
      </c>
      <c r="E33" s="61"/>
      <c r="F33" s="60"/>
      <c r="G33" s="78">
        <f>G34</f>
        <v>0</v>
      </c>
    </row>
    <row r="34" spans="1:7" ht="20.25" customHeight="1">
      <c r="A34" s="50"/>
      <c r="B34" s="49" t="s">
        <v>254</v>
      </c>
      <c r="C34" s="19" t="s">
        <v>6</v>
      </c>
      <c r="D34" s="19" t="s">
        <v>10</v>
      </c>
      <c r="E34" s="20" t="s">
        <v>182</v>
      </c>
      <c r="F34" s="21" t="s">
        <v>179</v>
      </c>
      <c r="G34" s="79"/>
    </row>
    <row r="35" spans="1:7" ht="28.5" customHeight="1">
      <c r="A35" s="50" t="s">
        <v>202</v>
      </c>
      <c r="B35" s="136" t="s">
        <v>153</v>
      </c>
      <c r="C35" s="145" t="s">
        <v>6</v>
      </c>
      <c r="D35" s="145" t="s">
        <v>154</v>
      </c>
      <c r="E35" s="61"/>
      <c r="F35" s="60"/>
      <c r="G35" s="78">
        <f>G36+G37+G38</f>
        <v>1019.51</v>
      </c>
    </row>
    <row r="36" spans="1:7" ht="27" customHeight="1">
      <c r="A36" s="50"/>
      <c r="B36" s="49" t="s">
        <v>252</v>
      </c>
      <c r="C36" s="19" t="s">
        <v>6</v>
      </c>
      <c r="D36" s="19" t="s">
        <v>154</v>
      </c>
      <c r="E36" s="20" t="s">
        <v>171</v>
      </c>
      <c r="F36" s="21" t="s">
        <v>28</v>
      </c>
      <c r="G36" s="79">
        <v>204.74</v>
      </c>
    </row>
    <row r="37" spans="1:7" ht="24.75" customHeight="1">
      <c r="A37" s="50"/>
      <c r="B37" s="49" t="s">
        <v>207</v>
      </c>
      <c r="C37" s="19" t="s">
        <v>6</v>
      </c>
      <c r="D37" s="19" t="s">
        <v>154</v>
      </c>
      <c r="E37" s="20" t="s">
        <v>171</v>
      </c>
      <c r="F37" s="21" t="s">
        <v>29</v>
      </c>
      <c r="G37" s="79">
        <v>742.92</v>
      </c>
    </row>
    <row r="38" spans="1:7" ht="24.75" customHeight="1">
      <c r="A38" s="50"/>
      <c r="B38" s="49" t="s">
        <v>190</v>
      </c>
      <c r="C38" s="19" t="s">
        <v>6</v>
      </c>
      <c r="D38" s="19" t="s">
        <v>154</v>
      </c>
      <c r="E38" s="20" t="s">
        <v>171</v>
      </c>
      <c r="F38" s="21"/>
      <c r="G38" s="79">
        <f>G40+G41+G42+G39</f>
        <v>71.85000000000001</v>
      </c>
    </row>
    <row r="39" spans="1:7" ht="22.5" customHeight="1">
      <c r="A39" s="50"/>
      <c r="B39" s="49" t="s">
        <v>279</v>
      </c>
      <c r="C39" s="19" t="s">
        <v>6</v>
      </c>
      <c r="D39" s="19" t="s">
        <v>154</v>
      </c>
      <c r="E39" s="20" t="s">
        <v>171</v>
      </c>
      <c r="F39" s="21" t="s">
        <v>276</v>
      </c>
      <c r="G39" s="79">
        <v>3.43</v>
      </c>
    </row>
    <row r="40" spans="1:7" ht="22.5" customHeight="1">
      <c r="A40" s="50"/>
      <c r="B40" s="49" t="s">
        <v>96</v>
      </c>
      <c r="C40" s="19" t="s">
        <v>6</v>
      </c>
      <c r="D40" s="19" t="s">
        <v>154</v>
      </c>
      <c r="E40" s="20" t="s">
        <v>171</v>
      </c>
      <c r="F40" s="21" t="s">
        <v>30</v>
      </c>
      <c r="G40" s="79">
        <v>6.08</v>
      </c>
    </row>
    <row r="41" spans="1:7" ht="22.5" customHeight="1">
      <c r="A41" s="50"/>
      <c r="B41" s="49" t="s">
        <v>253</v>
      </c>
      <c r="C41" s="19" t="s">
        <v>6</v>
      </c>
      <c r="D41" s="19" t="s">
        <v>154</v>
      </c>
      <c r="E41" s="20" t="s">
        <v>171</v>
      </c>
      <c r="F41" s="21" t="s">
        <v>31</v>
      </c>
      <c r="G41" s="79">
        <v>10</v>
      </c>
    </row>
    <row r="42" spans="1:7" ht="22.5" customHeight="1">
      <c r="A42" s="50"/>
      <c r="B42" s="49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79">
        <v>52.34</v>
      </c>
    </row>
    <row r="43" spans="1:7" ht="22.5" customHeight="1">
      <c r="A43" s="63">
        <v>2</v>
      </c>
      <c r="B43" s="64" t="s">
        <v>33</v>
      </c>
      <c r="C43" s="65" t="s">
        <v>12</v>
      </c>
      <c r="D43" s="65"/>
      <c r="E43" s="66"/>
      <c r="F43" s="67"/>
      <c r="G43" s="116">
        <f>G44</f>
        <v>293.3</v>
      </c>
    </row>
    <row r="44" spans="1:7" ht="22.5" customHeight="1">
      <c r="A44" s="50" t="s">
        <v>39</v>
      </c>
      <c r="B44" s="49" t="s">
        <v>34</v>
      </c>
      <c r="C44" s="19" t="s">
        <v>12</v>
      </c>
      <c r="D44" s="19" t="s">
        <v>16</v>
      </c>
      <c r="E44" s="48"/>
      <c r="F44" s="21"/>
      <c r="G44" s="79">
        <f>G45</f>
        <v>293.3</v>
      </c>
    </row>
    <row r="45" spans="1:7" ht="24" customHeight="1">
      <c r="A45" s="22"/>
      <c r="B45" s="49" t="s">
        <v>35</v>
      </c>
      <c r="C45" s="19" t="s">
        <v>12</v>
      </c>
      <c r="D45" s="19" t="s">
        <v>16</v>
      </c>
      <c r="E45" s="48" t="s">
        <v>173</v>
      </c>
      <c r="F45" s="21"/>
      <c r="G45" s="79">
        <f>SUM(G46:G49)</f>
        <v>293.3</v>
      </c>
    </row>
    <row r="46" spans="1:7" ht="30.75" customHeight="1">
      <c r="A46" s="22"/>
      <c r="B46" s="49" t="s">
        <v>249</v>
      </c>
      <c r="C46" s="19" t="s">
        <v>12</v>
      </c>
      <c r="D46" s="19" t="s">
        <v>16</v>
      </c>
      <c r="E46" s="48" t="s">
        <v>172</v>
      </c>
      <c r="F46" s="21" t="s">
        <v>26</v>
      </c>
      <c r="G46" s="79">
        <v>210.69</v>
      </c>
    </row>
    <row r="47" spans="1:7" ht="35.25" customHeight="1">
      <c r="A47" s="22"/>
      <c r="B47" s="49" t="s">
        <v>251</v>
      </c>
      <c r="C47" s="19" t="s">
        <v>12</v>
      </c>
      <c r="D47" s="19" t="s">
        <v>16</v>
      </c>
      <c r="E47" s="48" t="s">
        <v>172</v>
      </c>
      <c r="F47" s="21" t="s">
        <v>27</v>
      </c>
      <c r="G47" s="79">
        <v>5</v>
      </c>
    </row>
    <row r="48" spans="1:7" ht="22.5" customHeight="1">
      <c r="A48" s="22"/>
      <c r="B48" s="49" t="s">
        <v>250</v>
      </c>
      <c r="C48" s="19" t="s">
        <v>12</v>
      </c>
      <c r="D48" s="19" t="s">
        <v>16</v>
      </c>
      <c r="E48" s="48" t="s">
        <v>172</v>
      </c>
      <c r="F48" s="21" t="s">
        <v>180</v>
      </c>
      <c r="G48" s="79">
        <v>58.32</v>
      </c>
    </row>
    <row r="49" spans="1:7" ht="35.25" customHeight="1">
      <c r="A49" s="22"/>
      <c r="B49" s="49" t="s">
        <v>207</v>
      </c>
      <c r="C49" s="19" t="s">
        <v>12</v>
      </c>
      <c r="D49" s="19" t="s">
        <v>16</v>
      </c>
      <c r="E49" s="48" t="s">
        <v>172</v>
      </c>
      <c r="F49" s="21" t="s">
        <v>29</v>
      </c>
      <c r="G49" s="79">
        <v>19.29</v>
      </c>
    </row>
    <row r="50" spans="1:7" ht="31.5" customHeight="1">
      <c r="A50" s="63">
        <v>3</v>
      </c>
      <c r="B50" s="64" t="s">
        <v>18</v>
      </c>
      <c r="C50" s="65" t="s">
        <v>16</v>
      </c>
      <c r="D50" s="65"/>
      <c r="E50" s="74"/>
      <c r="F50" s="67"/>
      <c r="G50" s="116">
        <f>G51+G54</f>
        <v>24.759999999999998</v>
      </c>
    </row>
    <row r="51" spans="1:7" ht="39" customHeight="1">
      <c r="A51" s="50" t="s">
        <v>40</v>
      </c>
      <c r="B51" s="49" t="s">
        <v>255</v>
      </c>
      <c r="C51" s="19" t="s">
        <v>16</v>
      </c>
      <c r="D51" s="19" t="s">
        <v>13</v>
      </c>
      <c r="E51" s="20"/>
      <c r="F51" s="21"/>
      <c r="G51" s="79">
        <f>G52</f>
        <v>10</v>
      </c>
    </row>
    <row r="52" spans="1:7" ht="24" customHeight="1">
      <c r="A52" s="22"/>
      <c r="B52" s="49" t="s">
        <v>21</v>
      </c>
      <c r="C52" s="19" t="s">
        <v>16</v>
      </c>
      <c r="D52" s="19" t="s">
        <v>13</v>
      </c>
      <c r="E52" s="20" t="s">
        <v>174</v>
      </c>
      <c r="F52" s="21"/>
      <c r="G52" s="79">
        <f>G53</f>
        <v>10</v>
      </c>
    </row>
    <row r="53" spans="1:7" ht="32.25" customHeight="1">
      <c r="A53" s="22"/>
      <c r="B53" s="49" t="s">
        <v>207</v>
      </c>
      <c r="C53" s="19" t="s">
        <v>16</v>
      </c>
      <c r="D53" s="19" t="s">
        <v>13</v>
      </c>
      <c r="E53" s="20" t="s">
        <v>174</v>
      </c>
      <c r="F53" s="21" t="s">
        <v>29</v>
      </c>
      <c r="G53" s="79">
        <v>10</v>
      </c>
    </row>
    <row r="54" spans="1:7" ht="23.25" customHeight="1">
      <c r="A54" s="50" t="s">
        <v>41</v>
      </c>
      <c r="B54" s="49" t="s">
        <v>36</v>
      </c>
      <c r="C54" s="19" t="s">
        <v>37</v>
      </c>
      <c r="D54" s="19" t="s">
        <v>75</v>
      </c>
      <c r="E54" s="48"/>
      <c r="F54" s="21"/>
      <c r="G54" s="79">
        <f>G55</f>
        <v>14.76</v>
      </c>
    </row>
    <row r="55" spans="1:7" ht="24.75" customHeight="1">
      <c r="A55" s="22"/>
      <c r="B55" s="49" t="s">
        <v>82</v>
      </c>
      <c r="C55" s="19" t="s">
        <v>37</v>
      </c>
      <c r="D55" s="19" t="s">
        <v>75</v>
      </c>
      <c r="E55" s="48" t="s">
        <v>176</v>
      </c>
      <c r="F55" s="21"/>
      <c r="G55" s="79">
        <f>G56</f>
        <v>14.76</v>
      </c>
    </row>
    <row r="56" spans="1:7" ht="24.75" customHeight="1">
      <c r="A56" s="22"/>
      <c r="B56" s="49" t="s">
        <v>207</v>
      </c>
      <c r="C56" s="19" t="s">
        <v>37</v>
      </c>
      <c r="D56" s="19" t="s">
        <v>75</v>
      </c>
      <c r="E56" s="48" t="s">
        <v>175</v>
      </c>
      <c r="F56" s="21" t="s">
        <v>29</v>
      </c>
      <c r="G56" s="79">
        <v>14.76</v>
      </c>
    </row>
    <row r="57" spans="1:7" ht="24.75" customHeight="1">
      <c r="A57" s="63">
        <v>4</v>
      </c>
      <c r="B57" s="64" t="s">
        <v>8</v>
      </c>
      <c r="C57" s="65" t="s">
        <v>7</v>
      </c>
      <c r="D57" s="65"/>
      <c r="E57" s="66"/>
      <c r="F57" s="67"/>
      <c r="G57" s="116">
        <f>G58</f>
        <v>2445.18</v>
      </c>
    </row>
    <row r="58" spans="1:7" s="25" customFormat="1" ht="19.5" customHeight="1">
      <c r="A58" s="50" t="s">
        <v>42</v>
      </c>
      <c r="B58" s="49" t="s">
        <v>97</v>
      </c>
      <c r="C58" s="19" t="s">
        <v>7</v>
      </c>
      <c r="D58" s="19" t="s">
        <v>13</v>
      </c>
      <c r="E58" s="48"/>
      <c r="F58" s="21"/>
      <c r="G58" s="79">
        <f>G59</f>
        <v>2445.18</v>
      </c>
    </row>
    <row r="59" spans="1:7" s="25" customFormat="1" ht="19.5" customHeight="1">
      <c r="A59" s="50"/>
      <c r="B59" s="49" t="s">
        <v>210</v>
      </c>
      <c r="C59" s="19" t="s">
        <v>7</v>
      </c>
      <c r="D59" s="19" t="s">
        <v>13</v>
      </c>
      <c r="E59" s="48" t="s">
        <v>271</v>
      </c>
      <c r="F59" s="21"/>
      <c r="G59" s="79">
        <f>G60+G61</f>
        <v>2445.18</v>
      </c>
    </row>
    <row r="60" spans="1:7" ht="24" customHeight="1">
      <c r="A60" s="50"/>
      <c r="B60" s="49" t="s">
        <v>207</v>
      </c>
      <c r="C60" s="19" t="s">
        <v>7</v>
      </c>
      <c r="D60" s="19" t="s">
        <v>13</v>
      </c>
      <c r="E60" s="48" t="s">
        <v>271</v>
      </c>
      <c r="F60" s="21" t="s">
        <v>29</v>
      </c>
      <c r="G60" s="79">
        <v>2345.18</v>
      </c>
    </row>
    <row r="61" spans="1:7" ht="24" customHeight="1">
      <c r="A61" s="50"/>
      <c r="B61" s="49" t="s">
        <v>190</v>
      </c>
      <c r="C61" s="19" t="s">
        <v>7</v>
      </c>
      <c r="D61" s="19" t="s">
        <v>13</v>
      </c>
      <c r="E61" s="48" t="s">
        <v>271</v>
      </c>
      <c r="F61" s="21" t="s">
        <v>191</v>
      </c>
      <c r="G61" s="79">
        <v>100</v>
      </c>
    </row>
    <row r="62" spans="1:7" ht="20.25" customHeight="1">
      <c r="A62" s="69" t="s">
        <v>93</v>
      </c>
      <c r="B62" s="70" t="s">
        <v>1</v>
      </c>
      <c r="C62" s="65" t="s">
        <v>11</v>
      </c>
      <c r="D62" s="65"/>
      <c r="E62" s="68"/>
      <c r="F62" s="67"/>
      <c r="G62" s="116">
        <f>G63</f>
        <v>4632.02</v>
      </c>
    </row>
    <row r="63" spans="1:7" ht="29.25" customHeight="1">
      <c r="A63" s="50" t="s">
        <v>248</v>
      </c>
      <c r="B63" s="49" t="s">
        <v>22</v>
      </c>
      <c r="C63" s="19" t="s">
        <v>11</v>
      </c>
      <c r="D63" s="19" t="s">
        <v>16</v>
      </c>
      <c r="E63" s="47"/>
      <c r="F63" s="21"/>
      <c r="G63" s="79">
        <f>G64+G66+G68+G69+G70+G65+G67</f>
        <v>4632.02</v>
      </c>
    </row>
    <row r="64" spans="1:7" ht="36" customHeight="1">
      <c r="A64" s="22"/>
      <c r="B64" s="49" t="s">
        <v>262</v>
      </c>
      <c r="C64" s="19" t="s">
        <v>11</v>
      </c>
      <c r="D64" s="19" t="s">
        <v>16</v>
      </c>
      <c r="E64" s="47" t="s">
        <v>184</v>
      </c>
      <c r="F64" s="21" t="s">
        <v>29</v>
      </c>
      <c r="G64" s="79">
        <v>1200.93</v>
      </c>
    </row>
    <row r="65" spans="1:7" ht="23.25" customHeight="1">
      <c r="A65" s="22"/>
      <c r="B65" s="49" t="s">
        <v>279</v>
      </c>
      <c r="C65" s="19" t="s">
        <v>11</v>
      </c>
      <c r="D65" s="19" t="s">
        <v>16</v>
      </c>
      <c r="E65" s="47" t="s">
        <v>184</v>
      </c>
      <c r="F65" s="21" t="s">
        <v>276</v>
      </c>
      <c r="G65" s="79">
        <v>14.41</v>
      </c>
    </row>
    <row r="66" spans="1:7" ht="36" customHeight="1">
      <c r="A66" s="50"/>
      <c r="B66" s="49" t="s">
        <v>263</v>
      </c>
      <c r="C66" s="19" t="s">
        <v>11</v>
      </c>
      <c r="D66" s="19" t="s">
        <v>16</v>
      </c>
      <c r="E66" s="47" t="s">
        <v>185</v>
      </c>
      <c r="F66" s="21" t="s">
        <v>29</v>
      </c>
      <c r="G66" s="79">
        <v>1644.32</v>
      </c>
    </row>
    <row r="67" spans="1:7" ht="21.75" customHeight="1">
      <c r="A67" s="50"/>
      <c r="B67" s="49" t="s">
        <v>279</v>
      </c>
      <c r="C67" s="19" t="s">
        <v>11</v>
      </c>
      <c r="D67" s="19" t="s">
        <v>16</v>
      </c>
      <c r="E67" s="47" t="s">
        <v>185</v>
      </c>
      <c r="F67" s="21" t="s">
        <v>276</v>
      </c>
      <c r="G67" s="79">
        <v>2</v>
      </c>
    </row>
    <row r="68" spans="1:7" ht="54" customHeight="1">
      <c r="A68" s="50"/>
      <c r="B68" s="49" t="s">
        <v>297</v>
      </c>
      <c r="C68" s="19" t="s">
        <v>11</v>
      </c>
      <c r="D68" s="19" t="s">
        <v>16</v>
      </c>
      <c r="E68" s="47" t="s">
        <v>282</v>
      </c>
      <c r="F68" s="21" t="s">
        <v>29</v>
      </c>
      <c r="G68" s="79">
        <v>1644.1</v>
      </c>
    </row>
    <row r="69" spans="1:7" ht="50.25" customHeight="1">
      <c r="A69" s="50"/>
      <c r="B69" s="49" t="s">
        <v>296</v>
      </c>
      <c r="C69" s="19" t="s">
        <v>11</v>
      </c>
      <c r="D69" s="19" t="s">
        <v>16</v>
      </c>
      <c r="E69" s="47" t="s">
        <v>287</v>
      </c>
      <c r="F69" s="21" t="s">
        <v>29</v>
      </c>
      <c r="G69" s="79">
        <v>126.26</v>
      </c>
    </row>
    <row r="70" spans="1:7" ht="51" customHeight="1">
      <c r="A70" s="50"/>
      <c r="B70" s="49" t="s">
        <v>296</v>
      </c>
      <c r="C70" s="19" t="s">
        <v>11</v>
      </c>
      <c r="D70" s="19" t="s">
        <v>16</v>
      </c>
      <c r="E70" s="47" t="s">
        <v>288</v>
      </c>
      <c r="F70" s="21" t="s">
        <v>29</v>
      </c>
      <c r="G70" s="79">
        <v>0</v>
      </c>
    </row>
    <row r="71" spans="1:7" ht="23.25" customHeight="1">
      <c r="A71" s="69" t="s">
        <v>108</v>
      </c>
      <c r="B71" s="64" t="s">
        <v>234</v>
      </c>
      <c r="C71" s="65" t="s">
        <v>189</v>
      </c>
      <c r="D71" s="65"/>
      <c r="E71" s="68"/>
      <c r="F71" s="67"/>
      <c r="G71" s="117">
        <f>G72</f>
        <v>20</v>
      </c>
    </row>
    <row r="72" spans="1:7" ht="21" customHeight="1">
      <c r="A72" s="50"/>
      <c r="B72" s="49" t="s">
        <v>256</v>
      </c>
      <c r="C72" s="19" t="s">
        <v>189</v>
      </c>
      <c r="D72" s="19" t="s">
        <v>189</v>
      </c>
      <c r="E72" s="47"/>
      <c r="F72" s="21"/>
      <c r="G72" s="79">
        <f>G73</f>
        <v>20</v>
      </c>
    </row>
    <row r="73" spans="1:7" ht="21.75" customHeight="1">
      <c r="A73" s="50"/>
      <c r="B73" s="49" t="s">
        <v>207</v>
      </c>
      <c r="C73" s="19" t="s">
        <v>189</v>
      </c>
      <c r="D73" s="19" t="s">
        <v>189</v>
      </c>
      <c r="E73" s="20" t="s">
        <v>171</v>
      </c>
      <c r="F73" s="21" t="s">
        <v>29</v>
      </c>
      <c r="G73" s="79">
        <v>20</v>
      </c>
    </row>
    <row r="74" spans="1:7" ht="17.25" customHeight="1">
      <c r="A74" s="63" t="s">
        <v>204</v>
      </c>
      <c r="B74" s="71" t="s">
        <v>257</v>
      </c>
      <c r="C74" s="72" t="s">
        <v>17</v>
      </c>
      <c r="D74" s="72"/>
      <c r="E74" s="73"/>
      <c r="F74" s="67"/>
      <c r="G74" s="117">
        <f>G75</f>
        <v>2926.58</v>
      </c>
    </row>
    <row r="75" spans="1:7" ht="22.5" customHeight="1">
      <c r="A75" s="50"/>
      <c r="B75" s="49" t="s">
        <v>258</v>
      </c>
      <c r="C75" s="19" t="s">
        <v>9</v>
      </c>
      <c r="D75" s="19" t="s">
        <v>6</v>
      </c>
      <c r="E75" s="21"/>
      <c r="F75" s="21"/>
      <c r="G75" s="79">
        <f>G76+G77+G78</f>
        <v>2926.58</v>
      </c>
    </row>
    <row r="76" spans="1:7" ht="24" customHeight="1">
      <c r="A76" s="22"/>
      <c r="B76" s="49" t="s">
        <v>259</v>
      </c>
      <c r="C76" s="19" t="s">
        <v>9</v>
      </c>
      <c r="D76" s="19" t="s">
        <v>6</v>
      </c>
      <c r="E76" s="21" t="s">
        <v>186</v>
      </c>
      <c r="F76" s="21" t="s">
        <v>144</v>
      </c>
      <c r="G76" s="79">
        <v>2239.24</v>
      </c>
    </row>
    <row r="77" spans="1:7" ht="24" customHeight="1">
      <c r="A77" s="22"/>
      <c r="B77" s="49" t="s">
        <v>259</v>
      </c>
      <c r="C77" s="19" t="s">
        <v>9</v>
      </c>
      <c r="D77" s="19" t="s">
        <v>6</v>
      </c>
      <c r="E77" s="21" t="s">
        <v>278</v>
      </c>
      <c r="F77" s="21" t="s">
        <v>144</v>
      </c>
      <c r="G77" s="79">
        <v>626.58</v>
      </c>
    </row>
    <row r="78" spans="1:7" ht="24" customHeight="1">
      <c r="A78" s="22"/>
      <c r="B78" s="49" t="s">
        <v>259</v>
      </c>
      <c r="C78" s="19" t="s">
        <v>9</v>
      </c>
      <c r="D78" s="19" t="s">
        <v>6</v>
      </c>
      <c r="E78" s="21" t="s">
        <v>277</v>
      </c>
      <c r="F78" s="21" t="s">
        <v>144</v>
      </c>
      <c r="G78" s="79">
        <v>60.76</v>
      </c>
    </row>
    <row r="79" spans="1:7" ht="20.25" customHeight="1">
      <c r="A79" s="63" t="s">
        <v>205</v>
      </c>
      <c r="B79" s="64" t="s">
        <v>138</v>
      </c>
      <c r="C79" s="65" t="s">
        <v>14</v>
      </c>
      <c r="D79" s="65"/>
      <c r="E79" s="67"/>
      <c r="F79" s="67"/>
      <c r="G79" s="117">
        <f>G80</f>
        <v>4</v>
      </c>
    </row>
    <row r="80" spans="1:7" ht="24.75" customHeight="1">
      <c r="A80" s="22"/>
      <c r="B80" s="49" t="s">
        <v>139</v>
      </c>
      <c r="C80" s="19" t="s">
        <v>14</v>
      </c>
      <c r="D80" s="19" t="s">
        <v>16</v>
      </c>
      <c r="E80" s="21"/>
      <c r="F80" s="21"/>
      <c r="G80" s="79">
        <f>G81</f>
        <v>4</v>
      </c>
    </row>
    <row r="81" spans="1:7" ht="22.5" customHeight="1">
      <c r="A81" s="22"/>
      <c r="B81" s="49" t="s">
        <v>260</v>
      </c>
      <c r="C81" s="19" t="s">
        <v>14</v>
      </c>
      <c r="D81" s="19" t="s">
        <v>16</v>
      </c>
      <c r="E81" s="21" t="s">
        <v>188</v>
      </c>
      <c r="F81" s="21" t="s">
        <v>140</v>
      </c>
      <c r="G81" s="79">
        <v>4</v>
      </c>
    </row>
    <row r="82" spans="1:7" ht="24" customHeight="1">
      <c r="A82" s="69" t="s">
        <v>206</v>
      </c>
      <c r="B82" s="64" t="s">
        <v>261</v>
      </c>
      <c r="C82" s="65" t="s">
        <v>10</v>
      </c>
      <c r="D82" s="65"/>
      <c r="E82" s="68"/>
      <c r="F82" s="67"/>
      <c r="G82" s="117">
        <f>G83</f>
        <v>36.48</v>
      </c>
    </row>
    <row r="83" spans="1:7" ht="25.5" customHeight="1">
      <c r="A83" s="22"/>
      <c r="B83" s="49" t="s">
        <v>98</v>
      </c>
      <c r="C83" s="19" t="s">
        <v>10</v>
      </c>
      <c r="D83" s="19" t="s">
        <v>12</v>
      </c>
      <c r="E83" s="21"/>
      <c r="F83" s="21"/>
      <c r="G83" s="79">
        <f>G84</f>
        <v>36.48</v>
      </c>
    </row>
    <row r="84" spans="1:7" ht="21.75" customHeight="1">
      <c r="A84" s="22"/>
      <c r="B84" s="49" t="s">
        <v>207</v>
      </c>
      <c r="C84" s="19" t="s">
        <v>10</v>
      </c>
      <c r="D84" s="19" t="s">
        <v>12</v>
      </c>
      <c r="E84" s="21" t="s">
        <v>187</v>
      </c>
      <c r="F84" s="21" t="s">
        <v>29</v>
      </c>
      <c r="G84" s="79">
        <v>36.48</v>
      </c>
    </row>
    <row r="85" spans="1:7" ht="12.75">
      <c r="A85" s="22"/>
      <c r="B85" s="62" t="s">
        <v>43</v>
      </c>
      <c r="C85" s="51"/>
      <c r="D85" s="51"/>
      <c r="E85" s="52"/>
      <c r="F85" s="52"/>
      <c r="G85" s="80">
        <f>G7+G43+G50+G57+G62+G71+G74+G79+G82</f>
        <v>16739.21</v>
      </c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</sheetData>
  <sheetProtection/>
  <mergeCells count="3">
    <mergeCell ref="A2:G2"/>
    <mergeCell ref="B3:G3"/>
    <mergeCell ref="E1:G1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4.875" style="26" customWidth="1"/>
    <col min="2" max="2" width="41.75390625" style="185" customWidth="1"/>
    <col min="3" max="3" width="24.625" style="195" customWidth="1"/>
    <col min="4" max="5" width="6.25390625" style="1" customWidth="1"/>
    <col min="6" max="8" width="9.125" style="0" customWidth="1"/>
    <col min="9" max="9" width="37.00390625" style="0" customWidth="1"/>
    <col min="10" max="10" width="25.875" style="0" customWidth="1"/>
  </cols>
  <sheetData>
    <row r="1" spans="3:10" ht="92.25" customHeight="1">
      <c r="C1" s="151" t="s">
        <v>375</v>
      </c>
      <c r="D1" s="151"/>
      <c r="E1" s="151"/>
      <c r="F1" s="150"/>
      <c r="I1" s="186"/>
      <c r="J1" s="187" t="s">
        <v>376</v>
      </c>
    </row>
    <row r="2" spans="2:10" ht="90" customHeight="1">
      <c r="B2" s="235" t="s">
        <v>366</v>
      </c>
      <c r="C2" s="235"/>
      <c r="F2" s="1"/>
      <c r="H2" s="236" t="s">
        <v>370</v>
      </c>
      <c r="I2" s="236"/>
      <c r="J2" s="236"/>
    </row>
    <row r="3" spans="1:10" ht="45" customHeight="1">
      <c r="A3" s="29"/>
      <c r="B3" s="188" t="s">
        <v>360</v>
      </c>
      <c r="C3" s="189" t="s">
        <v>213</v>
      </c>
      <c r="D3" s="196"/>
      <c r="E3" s="196"/>
      <c r="F3" s="1"/>
      <c r="H3" s="190"/>
      <c r="I3" s="191"/>
      <c r="J3" s="192" t="s">
        <v>213</v>
      </c>
    </row>
    <row r="4" spans="1:10" ht="57" customHeight="1">
      <c r="A4" s="27">
        <v>1</v>
      </c>
      <c r="B4" s="193" t="s">
        <v>361</v>
      </c>
      <c r="C4" s="198">
        <v>128.75</v>
      </c>
      <c r="D4" s="197"/>
      <c r="E4" s="197"/>
      <c r="F4" s="1"/>
      <c r="H4" s="131" t="s">
        <v>76</v>
      </c>
      <c r="I4" s="132" t="s">
        <v>77</v>
      </c>
      <c r="J4" s="134">
        <f>J5+J6+J7+J8+J10+J9</f>
        <v>3069.1099999999997</v>
      </c>
    </row>
    <row r="5" spans="2:10" ht="21.75" customHeight="1">
      <c r="B5" s="194"/>
      <c r="C5" s="186"/>
      <c r="H5" s="44" t="s">
        <v>58</v>
      </c>
      <c r="I5" s="108" t="s">
        <v>149</v>
      </c>
      <c r="J5" s="56">
        <v>433.05</v>
      </c>
    </row>
    <row r="6" spans="8:10" ht="63" customHeight="1">
      <c r="H6" s="44" t="s">
        <v>66</v>
      </c>
      <c r="I6" s="108" t="s">
        <v>150</v>
      </c>
      <c r="J6" s="56">
        <v>293.3</v>
      </c>
    </row>
    <row r="7" spans="8:10" ht="60" customHeight="1">
      <c r="H7" s="29" t="s">
        <v>67</v>
      </c>
      <c r="I7" s="108" t="s">
        <v>151</v>
      </c>
      <c r="J7" s="56">
        <v>2</v>
      </c>
    </row>
    <row r="8" spans="8:10" ht="54" customHeight="1">
      <c r="H8" s="32">
        <v>4</v>
      </c>
      <c r="I8" s="108" t="s">
        <v>217</v>
      </c>
      <c r="J8" s="56">
        <v>1644.1</v>
      </c>
    </row>
    <row r="9" spans="8:10" ht="53.25" customHeight="1">
      <c r="H9" s="32">
        <v>5</v>
      </c>
      <c r="I9" s="109" t="s">
        <v>299</v>
      </c>
      <c r="J9" s="56">
        <v>626.58</v>
      </c>
    </row>
    <row r="10" spans="8:10" ht="30.75" customHeight="1">
      <c r="H10" s="32">
        <v>5</v>
      </c>
      <c r="I10" s="109" t="s">
        <v>300</v>
      </c>
      <c r="J10" s="56">
        <v>70.08</v>
      </c>
    </row>
    <row r="11" ht="24.75" customHeight="1"/>
    <row r="12" ht="24" customHeight="1"/>
    <row r="13" ht="33" customHeight="1"/>
    <row r="14" ht="33" customHeight="1"/>
    <row r="15" ht="42.75" customHeight="1"/>
    <row r="16" ht="36" customHeight="1"/>
    <row r="17" ht="24" customHeight="1"/>
    <row r="18" ht="12.75" customHeight="1"/>
    <row r="19" ht="12.75" customHeight="1"/>
    <row r="20" ht="22.5" customHeight="1"/>
    <row r="21" ht="22.5" customHeight="1"/>
    <row r="22" ht="15.75" customHeight="1"/>
    <row r="23" ht="12.75" customHeight="1"/>
    <row r="24" ht="24.75" customHeight="1"/>
    <row r="25" ht="21" customHeight="1"/>
    <row r="26" ht="21" customHeight="1"/>
    <row r="27" ht="24" customHeight="1"/>
    <row r="28" ht="79.5" customHeight="1"/>
    <row r="29" ht="9" customHeight="1"/>
  </sheetData>
  <sheetProtection/>
  <mergeCells count="2">
    <mergeCell ref="B2:C2"/>
    <mergeCell ref="H2:J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PageLayoutView="0" workbookViewId="0" topLeftCell="A1">
      <selection activeCell="G1" sqref="G1:K1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2" customWidth="1"/>
    <col min="4" max="8" width="3.625" style="42" customWidth="1"/>
    <col min="9" max="9" width="4.625" style="42" customWidth="1"/>
    <col min="10" max="10" width="4.125" style="42" customWidth="1"/>
    <col min="11" max="11" width="8.875" style="0" customWidth="1"/>
    <col min="12" max="13" width="8.25390625" style="0" customWidth="1"/>
  </cols>
  <sheetData>
    <row r="1" spans="1:13" ht="93" customHeight="1">
      <c r="A1" s="11"/>
      <c r="B1" s="237"/>
      <c r="C1" s="237"/>
      <c r="D1" s="137"/>
      <c r="E1" s="137"/>
      <c r="F1" s="137"/>
      <c r="G1" s="246" t="s">
        <v>377</v>
      </c>
      <c r="H1" s="247"/>
      <c r="I1" s="247"/>
      <c r="J1" s="247"/>
      <c r="K1" s="247"/>
      <c r="L1" s="207"/>
      <c r="M1" s="207"/>
    </row>
    <row r="2" spans="1:11" ht="12" customHeight="1">
      <c r="A2" s="238" t="s">
        <v>214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3" ht="8.25" customHeight="1">
      <c r="A3" s="11"/>
      <c r="B3" s="11"/>
      <c r="C3" s="37"/>
      <c r="D3" s="37"/>
      <c r="E3" s="37"/>
      <c r="F3" s="37"/>
      <c r="G3" s="37"/>
      <c r="H3" s="37"/>
      <c r="I3" s="37"/>
      <c r="J3" s="37"/>
      <c r="K3" s="10"/>
      <c r="M3" t="s">
        <v>232</v>
      </c>
    </row>
    <row r="4" spans="1:11" ht="12.75" customHeight="1">
      <c r="A4" s="214" t="s">
        <v>109</v>
      </c>
      <c r="B4" s="214" t="s">
        <v>110</v>
      </c>
      <c r="C4" s="239" t="s">
        <v>111</v>
      </c>
      <c r="D4" s="240"/>
      <c r="E4" s="240"/>
      <c r="F4" s="240"/>
      <c r="G4" s="240"/>
      <c r="H4" s="240"/>
      <c r="I4" s="240"/>
      <c r="J4" s="241"/>
      <c r="K4" s="245" t="s">
        <v>215</v>
      </c>
    </row>
    <row r="5" spans="1:11" ht="21.75" customHeight="1">
      <c r="A5" s="215"/>
      <c r="B5" s="215"/>
      <c r="C5" s="242"/>
      <c r="D5" s="243"/>
      <c r="E5" s="243"/>
      <c r="F5" s="243"/>
      <c r="G5" s="243"/>
      <c r="H5" s="243"/>
      <c r="I5" s="243"/>
      <c r="J5" s="244"/>
      <c r="K5" s="245"/>
    </row>
    <row r="6" spans="1:11" ht="46.5" customHeight="1">
      <c r="A6" s="12"/>
      <c r="B6" s="126" t="s">
        <v>112</v>
      </c>
      <c r="C6" s="38" t="s">
        <v>54</v>
      </c>
      <c r="D6" s="38" t="s">
        <v>6</v>
      </c>
      <c r="E6" s="38" t="s">
        <v>56</v>
      </c>
      <c r="F6" s="38" t="s">
        <v>56</v>
      </c>
      <c r="G6" s="38" t="s">
        <v>56</v>
      </c>
      <c r="H6" s="38" t="s">
        <v>56</v>
      </c>
      <c r="I6" s="38" t="s">
        <v>57</v>
      </c>
      <c r="J6" s="38" t="s">
        <v>54</v>
      </c>
      <c r="K6" s="118">
        <f>K7+K12+K17+K26</f>
        <v>-633.0500000000029</v>
      </c>
    </row>
    <row r="7" spans="1:11" ht="24.75" customHeight="1">
      <c r="A7" s="13" t="s">
        <v>58</v>
      </c>
      <c r="B7" s="127" t="s">
        <v>113</v>
      </c>
      <c r="C7" s="39" t="s">
        <v>25</v>
      </c>
      <c r="D7" s="39" t="s">
        <v>6</v>
      </c>
      <c r="E7" s="39" t="s">
        <v>12</v>
      </c>
      <c r="F7" s="39" t="s">
        <v>56</v>
      </c>
      <c r="G7" s="39" t="s">
        <v>56</v>
      </c>
      <c r="H7" s="39" t="s">
        <v>56</v>
      </c>
      <c r="I7" s="39" t="s">
        <v>57</v>
      </c>
      <c r="J7" s="39" t="s">
        <v>54</v>
      </c>
      <c r="K7" s="119">
        <f>K8-K10</f>
        <v>0</v>
      </c>
    </row>
    <row r="8" spans="1:11" ht="24.75" customHeight="1">
      <c r="A8" s="14" t="s">
        <v>62</v>
      </c>
      <c r="B8" s="128" t="s">
        <v>114</v>
      </c>
      <c r="C8" s="38" t="s">
        <v>25</v>
      </c>
      <c r="D8" s="38" t="s">
        <v>6</v>
      </c>
      <c r="E8" s="38" t="s">
        <v>12</v>
      </c>
      <c r="F8" s="38" t="s">
        <v>56</v>
      </c>
      <c r="G8" s="38" t="s">
        <v>56</v>
      </c>
      <c r="H8" s="38" t="s">
        <v>56</v>
      </c>
      <c r="I8" s="38" t="s">
        <v>57</v>
      </c>
      <c r="J8" s="38">
        <v>700</v>
      </c>
      <c r="K8" s="118">
        <f>K9</f>
        <v>0</v>
      </c>
    </row>
    <row r="9" spans="1:11" ht="24.75" customHeight="1">
      <c r="A9" s="15" t="s">
        <v>84</v>
      </c>
      <c r="B9" s="129" t="s">
        <v>157</v>
      </c>
      <c r="C9" s="40" t="s">
        <v>25</v>
      </c>
      <c r="D9" s="40" t="s">
        <v>6</v>
      </c>
      <c r="E9" s="40" t="s">
        <v>12</v>
      </c>
      <c r="F9" s="40" t="s">
        <v>56</v>
      </c>
      <c r="G9" s="40" t="s">
        <v>56</v>
      </c>
      <c r="H9" s="40" t="s">
        <v>14</v>
      </c>
      <c r="I9" s="40" t="s">
        <v>57</v>
      </c>
      <c r="J9" s="40">
        <v>710</v>
      </c>
      <c r="K9" s="120">
        <v>0</v>
      </c>
    </row>
    <row r="10" spans="1:11" ht="30.75" customHeight="1">
      <c r="A10" s="4" t="s">
        <v>64</v>
      </c>
      <c r="B10" s="128" t="s">
        <v>115</v>
      </c>
      <c r="C10" s="38" t="s">
        <v>25</v>
      </c>
      <c r="D10" s="38" t="s">
        <v>6</v>
      </c>
      <c r="E10" s="38" t="s">
        <v>12</v>
      </c>
      <c r="F10" s="38" t="s">
        <v>56</v>
      </c>
      <c r="G10" s="38" t="s">
        <v>56</v>
      </c>
      <c r="H10" s="38" t="s">
        <v>56</v>
      </c>
      <c r="I10" s="38" t="s">
        <v>57</v>
      </c>
      <c r="J10" s="38" t="s">
        <v>87</v>
      </c>
      <c r="K10" s="121">
        <f>K11</f>
        <v>0</v>
      </c>
    </row>
    <row r="11" spans="1:11" ht="24.75" customHeight="1">
      <c r="A11" s="15" t="s">
        <v>84</v>
      </c>
      <c r="B11" s="129" t="s">
        <v>159</v>
      </c>
      <c r="C11" s="40" t="s">
        <v>25</v>
      </c>
      <c r="D11" s="40" t="s">
        <v>6</v>
      </c>
      <c r="E11" s="40" t="s">
        <v>12</v>
      </c>
      <c r="F11" s="40" t="s">
        <v>56</v>
      </c>
      <c r="G11" s="40" t="s">
        <v>56</v>
      </c>
      <c r="H11" s="40" t="s">
        <v>14</v>
      </c>
      <c r="I11" s="40" t="s">
        <v>57</v>
      </c>
      <c r="J11" s="40" t="s">
        <v>88</v>
      </c>
      <c r="K11" s="120">
        <v>0</v>
      </c>
    </row>
    <row r="12" spans="1:11" ht="24" customHeight="1">
      <c r="A12" s="13" t="s">
        <v>66</v>
      </c>
      <c r="B12" s="127" t="s">
        <v>116</v>
      </c>
      <c r="C12" s="39" t="s">
        <v>25</v>
      </c>
      <c r="D12" s="39" t="s">
        <v>6</v>
      </c>
      <c r="E12" s="39" t="s">
        <v>16</v>
      </c>
      <c r="F12" s="39" t="s">
        <v>56</v>
      </c>
      <c r="G12" s="39" t="s">
        <v>56</v>
      </c>
      <c r="H12" s="39" t="s">
        <v>56</v>
      </c>
      <c r="I12" s="39" t="s">
        <v>57</v>
      </c>
      <c r="J12" s="39" t="s">
        <v>54</v>
      </c>
      <c r="K12" s="119">
        <f>K13-K15</f>
        <v>0</v>
      </c>
    </row>
    <row r="13" spans="1:11" ht="33" customHeight="1">
      <c r="A13" s="14" t="s">
        <v>117</v>
      </c>
      <c r="B13" s="128" t="s">
        <v>83</v>
      </c>
      <c r="C13" s="38" t="s">
        <v>25</v>
      </c>
      <c r="D13" s="38" t="s">
        <v>6</v>
      </c>
      <c r="E13" s="38" t="s">
        <v>16</v>
      </c>
      <c r="F13" s="38" t="s">
        <v>56</v>
      </c>
      <c r="G13" s="38" t="s">
        <v>56</v>
      </c>
      <c r="H13" s="38" t="s">
        <v>56</v>
      </c>
      <c r="I13" s="38" t="s">
        <v>57</v>
      </c>
      <c r="J13" s="38" t="s">
        <v>85</v>
      </c>
      <c r="K13" s="121">
        <f>K14</f>
        <v>0</v>
      </c>
    </row>
    <row r="14" spans="1:11" ht="33" customHeight="1">
      <c r="A14" s="4" t="s">
        <v>84</v>
      </c>
      <c r="B14" s="129" t="s">
        <v>158</v>
      </c>
      <c r="C14" s="40" t="s">
        <v>25</v>
      </c>
      <c r="D14" s="40" t="s">
        <v>6</v>
      </c>
      <c r="E14" s="40" t="s">
        <v>16</v>
      </c>
      <c r="F14" s="40" t="s">
        <v>6</v>
      </c>
      <c r="G14" s="40" t="s">
        <v>56</v>
      </c>
      <c r="H14" s="40" t="s">
        <v>14</v>
      </c>
      <c r="I14" s="40" t="s">
        <v>57</v>
      </c>
      <c r="J14" s="40" t="s">
        <v>86</v>
      </c>
      <c r="K14" s="120">
        <v>0</v>
      </c>
    </row>
    <row r="15" spans="1:11" ht="42.75" customHeight="1">
      <c r="A15" s="14" t="s">
        <v>118</v>
      </c>
      <c r="B15" s="128" t="s">
        <v>119</v>
      </c>
      <c r="C15" s="38" t="s">
        <v>25</v>
      </c>
      <c r="D15" s="38" t="s">
        <v>6</v>
      </c>
      <c r="E15" s="38" t="s">
        <v>16</v>
      </c>
      <c r="F15" s="38" t="s">
        <v>56</v>
      </c>
      <c r="G15" s="38" t="s">
        <v>56</v>
      </c>
      <c r="H15" s="38" t="s">
        <v>56</v>
      </c>
      <c r="I15" s="38" t="s">
        <v>57</v>
      </c>
      <c r="J15" s="38" t="s">
        <v>87</v>
      </c>
      <c r="K15" s="118">
        <f>K16</f>
        <v>0</v>
      </c>
    </row>
    <row r="16" spans="1:11" ht="36" customHeight="1">
      <c r="A16" s="4" t="s">
        <v>84</v>
      </c>
      <c r="B16" s="129" t="s">
        <v>233</v>
      </c>
      <c r="C16" s="40" t="s">
        <v>25</v>
      </c>
      <c r="D16" s="40" t="s">
        <v>6</v>
      </c>
      <c r="E16" s="40" t="s">
        <v>16</v>
      </c>
      <c r="F16" s="40" t="s">
        <v>6</v>
      </c>
      <c r="G16" s="40" t="s">
        <v>56</v>
      </c>
      <c r="H16" s="40" t="s">
        <v>14</v>
      </c>
      <c r="I16" s="40" t="s">
        <v>57</v>
      </c>
      <c r="J16" s="40">
        <v>810</v>
      </c>
      <c r="K16" s="122">
        <v>0</v>
      </c>
    </row>
    <row r="17" spans="1:11" ht="24" customHeight="1">
      <c r="A17" s="13" t="s">
        <v>67</v>
      </c>
      <c r="B17" s="127" t="s">
        <v>91</v>
      </c>
      <c r="C17" s="39" t="s">
        <v>25</v>
      </c>
      <c r="D17" s="39" t="s">
        <v>6</v>
      </c>
      <c r="E17" s="39" t="s">
        <v>11</v>
      </c>
      <c r="F17" s="39" t="s">
        <v>56</v>
      </c>
      <c r="G17" s="39" t="s">
        <v>56</v>
      </c>
      <c r="H17" s="39" t="s">
        <v>56</v>
      </c>
      <c r="I17" s="39" t="s">
        <v>57</v>
      </c>
      <c r="J17" s="39" t="s">
        <v>54</v>
      </c>
      <c r="K17" s="123">
        <f>K21+K25</f>
        <v>-633.0500000000029</v>
      </c>
    </row>
    <row r="18" spans="1:11" ht="12.75" customHeight="1">
      <c r="A18" s="4" t="s">
        <v>69</v>
      </c>
      <c r="B18" s="128" t="s">
        <v>120</v>
      </c>
      <c r="C18" s="40" t="s">
        <v>25</v>
      </c>
      <c r="D18" s="38" t="s">
        <v>6</v>
      </c>
      <c r="E18" s="38" t="s">
        <v>11</v>
      </c>
      <c r="F18" s="38" t="s">
        <v>56</v>
      </c>
      <c r="G18" s="38" t="s">
        <v>56</v>
      </c>
      <c r="H18" s="38" t="s">
        <v>56</v>
      </c>
      <c r="I18" s="38" t="s">
        <v>57</v>
      </c>
      <c r="J18" s="38" t="s">
        <v>121</v>
      </c>
      <c r="K18" s="124">
        <f>K19</f>
        <v>-17372.260000000002</v>
      </c>
    </row>
    <row r="19" spans="1:11" ht="12.75" customHeight="1">
      <c r="A19" s="16"/>
      <c r="B19" s="129" t="s">
        <v>122</v>
      </c>
      <c r="C19" s="38" t="s">
        <v>25</v>
      </c>
      <c r="D19" s="40" t="s">
        <v>6</v>
      </c>
      <c r="E19" s="40" t="s">
        <v>11</v>
      </c>
      <c r="F19" s="40" t="s">
        <v>12</v>
      </c>
      <c r="G19" s="40" t="s">
        <v>56</v>
      </c>
      <c r="H19" s="40" t="s">
        <v>56</v>
      </c>
      <c r="I19" s="40" t="s">
        <v>57</v>
      </c>
      <c r="J19" s="40" t="s">
        <v>121</v>
      </c>
      <c r="K19" s="125">
        <f>K20</f>
        <v>-17372.260000000002</v>
      </c>
    </row>
    <row r="20" spans="1:11" ht="22.5" customHeight="1">
      <c r="A20" s="16"/>
      <c r="B20" s="129" t="s">
        <v>160</v>
      </c>
      <c r="C20" s="40" t="s">
        <v>25</v>
      </c>
      <c r="D20" s="40" t="s">
        <v>6</v>
      </c>
      <c r="E20" s="40" t="s">
        <v>11</v>
      </c>
      <c r="F20" s="40" t="s">
        <v>12</v>
      </c>
      <c r="G20" s="40" t="s">
        <v>6</v>
      </c>
      <c r="H20" s="40" t="s">
        <v>56</v>
      </c>
      <c r="I20" s="40" t="s">
        <v>57</v>
      </c>
      <c r="J20" s="40" t="s">
        <v>121</v>
      </c>
      <c r="K20" s="125">
        <f>K21</f>
        <v>-17372.260000000002</v>
      </c>
    </row>
    <row r="21" spans="1:11" ht="22.5" customHeight="1">
      <c r="A21" s="16"/>
      <c r="B21" s="129" t="s">
        <v>161</v>
      </c>
      <c r="C21" s="38" t="s">
        <v>25</v>
      </c>
      <c r="D21" s="40" t="s">
        <v>6</v>
      </c>
      <c r="E21" s="40" t="s">
        <v>11</v>
      </c>
      <c r="F21" s="40" t="s">
        <v>12</v>
      </c>
      <c r="G21" s="40" t="s">
        <v>6</v>
      </c>
      <c r="H21" s="40" t="s">
        <v>14</v>
      </c>
      <c r="I21" s="40" t="s">
        <v>57</v>
      </c>
      <c r="J21" s="40" t="s">
        <v>89</v>
      </c>
      <c r="K21" s="125">
        <f>-(K30+K9+K14)</f>
        <v>-17372.260000000002</v>
      </c>
    </row>
    <row r="22" spans="1:11" ht="15.75" customHeight="1">
      <c r="A22" s="4" t="s">
        <v>70</v>
      </c>
      <c r="B22" s="128" t="s">
        <v>123</v>
      </c>
      <c r="C22" s="40" t="s">
        <v>25</v>
      </c>
      <c r="D22" s="38" t="s">
        <v>6</v>
      </c>
      <c r="E22" s="38" t="s">
        <v>11</v>
      </c>
      <c r="F22" s="38" t="s">
        <v>56</v>
      </c>
      <c r="G22" s="38" t="s">
        <v>56</v>
      </c>
      <c r="H22" s="38" t="s">
        <v>56</v>
      </c>
      <c r="I22" s="38" t="s">
        <v>57</v>
      </c>
      <c r="J22" s="38" t="s">
        <v>124</v>
      </c>
      <c r="K22" s="124">
        <f>K23</f>
        <v>16739.21</v>
      </c>
    </row>
    <row r="23" spans="1:11" ht="12.75" customHeight="1">
      <c r="A23" s="16"/>
      <c r="B23" s="129" t="s">
        <v>125</v>
      </c>
      <c r="C23" s="38" t="s">
        <v>25</v>
      </c>
      <c r="D23" s="40" t="s">
        <v>6</v>
      </c>
      <c r="E23" s="40" t="s">
        <v>11</v>
      </c>
      <c r="F23" s="40" t="s">
        <v>12</v>
      </c>
      <c r="G23" s="40" t="s">
        <v>56</v>
      </c>
      <c r="H23" s="40" t="s">
        <v>56</v>
      </c>
      <c r="I23" s="40" t="s">
        <v>57</v>
      </c>
      <c r="J23" s="40" t="s">
        <v>124</v>
      </c>
      <c r="K23" s="125">
        <f>K24</f>
        <v>16739.21</v>
      </c>
    </row>
    <row r="24" spans="1:11" ht="24.75" customHeight="1">
      <c r="A24" s="16"/>
      <c r="B24" s="129" t="s">
        <v>162</v>
      </c>
      <c r="C24" s="40" t="s">
        <v>25</v>
      </c>
      <c r="D24" s="40" t="s">
        <v>6</v>
      </c>
      <c r="E24" s="40" t="s">
        <v>11</v>
      </c>
      <c r="F24" s="40" t="s">
        <v>12</v>
      </c>
      <c r="G24" s="40" t="s">
        <v>6</v>
      </c>
      <c r="H24" s="40" t="s">
        <v>56</v>
      </c>
      <c r="I24" s="40" t="s">
        <v>57</v>
      </c>
      <c r="J24" s="40" t="s">
        <v>124</v>
      </c>
      <c r="K24" s="125">
        <f>K25</f>
        <v>16739.21</v>
      </c>
    </row>
    <row r="25" spans="1:11" ht="21" customHeight="1">
      <c r="A25" s="16"/>
      <c r="B25" s="129" t="s">
        <v>162</v>
      </c>
      <c r="C25" s="38" t="s">
        <v>25</v>
      </c>
      <c r="D25" s="40" t="s">
        <v>6</v>
      </c>
      <c r="E25" s="40" t="s">
        <v>11</v>
      </c>
      <c r="F25" s="40" t="s">
        <v>12</v>
      </c>
      <c r="G25" s="40" t="s">
        <v>6</v>
      </c>
      <c r="H25" s="40" t="s">
        <v>14</v>
      </c>
      <c r="I25" s="40" t="s">
        <v>57</v>
      </c>
      <c r="J25" s="40" t="s">
        <v>90</v>
      </c>
      <c r="K25" s="125">
        <f>(K31+K11+K16-K28)</f>
        <v>16739.21</v>
      </c>
    </row>
    <row r="26" spans="1:11" ht="21" customHeight="1">
      <c r="A26" s="4" t="s">
        <v>72</v>
      </c>
      <c r="B26" s="128" t="s">
        <v>92</v>
      </c>
      <c r="C26" s="40" t="s">
        <v>25</v>
      </c>
      <c r="D26" s="38" t="s">
        <v>6</v>
      </c>
      <c r="E26" s="38" t="s">
        <v>68</v>
      </c>
      <c r="F26" s="38" t="s">
        <v>56</v>
      </c>
      <c r="G26" s="38" t="s">
        <v>56</v>
      </c>
      <c r="H26" s="38" t="s">
        <v>56</v>
      </c>
      <c r="I26" s="38" t="s">
        <v>57</v>
      </c>
      <c r="J26" s="38" t="s">
        <v>54</v>
      </c>
      <c r="K26" s="124">
        <f>K27</f>
        <v>0</v>
      </c>
    </row>
    <row r="27" spans="1:11" ht="24" customHeight="1">
      <c r="A27" s="4" t="s">
        <v>126</v>
      </c>
      <c r="B27" s="129" t="s">
        <v>131</v>
      </c>
      <c r="C27" s="38" t="s">
        <v>25</v>
      </c>
      <c r="D27" s="38" t="s">
        <v>6</v>
      </c>
      <c r="E27" s="38" t="s">
        <v>68</v>
      </c>
      <c r="F27" s="38" t="s">
        <v>56</v>
      </c>
      <c r="G27" s="38" t="s">
        <v>56</v>
      </c>
      <c r="H27" s="38" t="s">
        <v>56</v>
      </c>
      <c r="I27" s="38" t="s">
        <v>57</v>
      </c>
      <c r="J27" s="38" t="s">
        <v>54</v>
      </c>
      <c r="K27" s="124">
        <f>K28</f>
        <v>0</v>
      </c>
    </row>
    <row r="28" spans="1:11" ht="79.5" customHeight="1" thickBot="1">
      <c r="A28" s="16" t="s">
        <v>127</v>
      </c>
      <c r="B28" s="130" t="s">
        <v>163</v>
      </c>
      <c r="C28" s="40" t="s">
        <v>25</v>
      </c>
      <c r="D28" s="40" t="s">
        <v>6</v>
      </c>
      <c r="E28" s="40" t="s">
        <v>68</v>
      </c>
      <c r="F28" s="40" t="s">
        <v>7</v>
      </c>
      <c r="G28" s="40" t="s">
        <v>6</v>
      </c>
      <c r="H28" s="40" t="s">
        <v>14</v>
      </c>
      <c r="I28" s="40" t="s">
        <v>57</v>
      </c>
      <c r="J28" s="40" t="s">
        <v>88</v>
      </c>
      <c r="K28" s="125">
        <f>-K33</f>
        <v>0</v>
      </c>
    </row>
    <row r="29" spans="1:11" ht="9" customHeight="1">
      <c r="A29" s="11"/>
      <c r="B29" s="11"/>
      <c r="C29" s="37"/>
      <c r="D29" s="37"/>
      <c r="E29" s="37"/>
      <c r="F29" s="37"/>
      <c r="G29" s="37"/>
      <c r="H29" s="37"/>
      <c r="I29" s="37"/>
      <c r="J29" s="37"/>
      <c r="K29" s="17"/>
    </row>
    <row r="30" spans="1:11" ht="12.75">
      <c r="A30" s="11"/>
      <c r="B30" s="18"/>
      <c r="C30" s="37"/>
      <c r="D30" s="37"/>
      <c r="E30" s="37"/>
      <c r="F30" s="37"/>
      <c r="G30" s="37"/>
      <c r="H30" s="37"/>
      <c r="I30" s="41" t="s">
        <v>128</v>
      </c>
      <c r="J30" s="37"/>
      <c r="K30" s="201">
        <f>'пр.3'!K5</f>
        <v>17372.260000000002</v>
      </c>
    </row>
    <row r="31" spans="1:11" ht="12.75">
      <c r="A31" s="11"/>
      <c r="B31" s="18"/>
      <c r="C31" s="37"/>
      <c r="D31" s="37"/>
      <c r="E31" s="37"/>
      <c r="F31" s="37"/>
      <c r="G31" s="37"/>
      <c r="H31" s="37"/>
      <c r="I31" s="41" t="s">
        <v>129</v>
      </c>
      <c r="J31" s="37"/>
      <c r="K31" s="201">
        <f>'пр.4 Вед.стр'!H6</f>
        <v>16739.21</v>
      </c>
    </row>
    <row r="32" spans="1:11" ht="12.75">
      <c r="A32" s="11"/>
      <c r="B32" s="18"/>
      <c r="C32" s="37"/>
      <c r="D32" s="37"/>
      <c r="E32" s="37"/>
      <c r="F32" s="37"/>
      <c r="G32" s="37"/>
      <c r="H32" s="37"/>
      <c r="I32" s="41" t="s">
        <v>289</v>
      </c>
      <c r="J32" s="37"/>
      <c r="K32" s="201">
        <f>K30-K31</f>
        <v>633.0500000000029</v>
      </c>
    </row>
    <row r="33" spans="9:11" ht="12.75">
      <c r="I33" s="43" t="s">
        <v>130</v>
      </c>
      <c r="K33" s="202">
        <v>0</v>
      </c>
    </row>
  </sheetData>
  <sheetProtection/>
  <mergeCells count="7">
    <mergeCell ref="B1:C1"/>
    <mergeCell ref="A2:K2"/>
    <mergeCell ref="A4:A5"/>
    <mergeCell ref="B4:B5"/>
    <mergeCell ref="C4:J5"/>
    <mergeCell ref="K4:K5"/>
    <mergeCell ref="G1:K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2019-07-15T05:29:13Z</cp:lastPrinted>
  <dcterms:created xsi:type="dcterms:W3CDTF">2002-01-30T06:06:39Z</dcterms:created>
  <dcterms:modified xsi:type="dcterms:W3CDTF">2019-07-15T05:35:17Z</dcterms:modified>
  <cp:category/>
  <cp:version/>
  <cp:contentType/>
  <cp:contentStatus/>
</cp:coreProperties>
</file>