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20" windowWidth="27795" windowHeight="11685" tabRatio="922" activeTab="5"/>
  </bookViews>
  <sheets>
    <sheet name="титульный лист" sheetId="17" r:id="rId1"/>
    <sheet name="1.1.жил.фонд" sheetId="1" r:id="rId2"/>
    <sheet name="1.2.здания.соор" sheetId="2" r:id="rId3"/>
    <sheet name="1.3.ЗЕМ.УЧ" sheetId="3" r:id="rId4"/>
    <sheet name="1.4.дороги" sheetId="4" r:id="rId5"/>
    <sheet name="1.5.прочее НЕДВИЖ" sheetId="5" r:id="rId6"/>
    <sheet name="2.1.ДВИЖ" sheetId="6" r:id="rId7"/>
    <sheet name="2.2.ИНОЕ ДВИЖ (2)" sheetId="16" r:id="rId8"/>
    <sheet name="2.3.акции" sheetId="7" r:id="rId9"/>
    <sheet name="2.4.доли" sheetId="8" r:id="rId10"/>
    <sheet name="2.5.особо цен.закр." sheetId="9" r:id="rId11"/>
    <sheet name="3.1. муниц.предпр." sheetId="10" r:id="rId12"/>
    <sheet name="3.2.бюдж.учр" sheetId="11" r:id="rId13"/>
    <sheet name="3.3.муниц.учр" sheetId="12" r:id="rId14"/>
    <sheet name="3.4.казен.учр" sheetId="13" r:id="rId15"/>
    <sheet name="3.5.общ-ва" sheetId="14" r:id="rId16"/>
    <sheet name="Лист1" sheetId="15" r:id="rId17"/>
  </sheets>
  <calcPr calcId="144525"/>
</workbook>
</file>

<file path=xl/calcChain.xml><?xml version="1.0" encoding="utf-8"?>
<calcChain xmlns="http://schemas.openxmlformats.org/spreadsheetml/2006/main">
  <c r="F46" i="2" l="1"/>
  <c r="F54" i="2"/>
  <c r="D21" i="6" l="1"/>
  <c r="D22" i="6"/>
  <c r="C22" i="6" l="1"/>
  <c r="C21" i="6"/>
  <c r="F13" i="5"/>
  <c r="G54" i="2"/>
  <c r="C19" i="6" l="1"/>
  <c r="E28" i="4" l="1"/>
  <c r="F12" i="5" l="1"/>
  <c r="D19" i="6"/>
  <c r="F50" i="2" l="1"/>
  <c r="G12" i="2" l="1"/>
  <c r="G46" i="2" s="1"/>
  <c r="H8" i="1" l="1"/>
  <c r="G8" i="1"/>
  <c r="G28" i="4" l="1"/>
  <c r="F28" i="4"/>
  <c r="F11" i="5" s="1"/>
  <c r="F16" i="5" s="1"/>
  <c r="G16" i="5" l="1"/>
  <c r="G11" i="5"/>
  <c r="F8" i="1" l="1"/>
</calcChain>
</file>

<file path=xl/sharedStrings.xml><?xml version="1.0" encoding="utf-8"?>
<sst xmlns="http://schemas.openxmlformats.org/spreadsheetml/2006/main" count="634" uniqueCount="379">
  <si>
    <t>Реестровый или порядковый номер</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</si>
  <si>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</si>
  <si>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</si>
  <si>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</si>
  <si>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</si>
  <si>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Балансовая стоимость недвижимого имущества и начисленная амортизация (износ)</t>
  </si>
  <si>
    <t>Кадастровая стоимость недвижимого имущества</t>
  </si>
  <si>
    <t>Дата возникновения и прекращения права муниципальной собственности на недвижимое имущество</t>
  </si>
  <si>
    <t>Реквизиты документов – оснований возникновения (прекращения) права муниципальной собственности на недвижимое имущество</t>
  </si>
  <si>
    <t>Сведения о правообладателе муниципального недвижимого имущества</t>
  </si>
  <si>
    <t>Основания и дата возникновения и прекращения ограничений (обременений) в отношении муниципального недвижимого имущества</t>
  </si>
  <si>
    <t>Автомобильная дорога</t>
  </si>
  <si>
    <t xml:space="preserve">Автомобильная дорога </t>
  </si>
  <si>
    <t xml:space="preserve">Детская горка в сборе  </t>
  </si>
  <si>
    <t xml:space="preserve">Детский игровой комплекс№1 </t>
  </si>
  <si>
    <t xml:space="preserve">Детский игровой комплекс№2 </t>
  </si>
  <si>
    <t xml:space="preserve">Детский игровой комплекс№3  </t>
  </si>
  <si>
    <t>Помещение нежилое</t>
  </si>
  <si>
    <t>10,9 м2</t>
  </si>
  <si>
    <t>17,2 м2</t>
  </si>
  <si>
    <t>21,2 м2</t>
  </si>
  <si>
    <t>107,4 м2</t>
  </si>
  <si>
    <t>45,7 м2</t>
  </si>
  <si>
    <t>108,4 м2</t>
  </si>
  <si>
    <t>65,3 м2</t>
  </si>
  <si>
    <t>64,3 м2</t>
  </si>
  <si>
    <t xml:space="preserve">Уличное освещение </t>
  </si>
  <si>
    <t>Подраздел 1.2. Здания, сооружения, объекты незавершенного строительства</t>
  </si>
  <si>
    <t>Раздел 1. НЕДВИЖИМОЕ ИМУЩЕСТВО</t>
  </si>
  <si>
    <t>Подраздел 1.1. Жилищный фонд</t>
  </si>
  <si>
    <t>Подраздел 1.3. Земельные участки</t>
  </si>
  <si>
    <t>Подраздел 1.4. Автомобильные дороги</t>
  </si>
  <si>
    <t>Подраздел 1.5. Прочее недвижимое имущество</t>
  </si>
  <si>
    <t>Подраздел 3.1. Муниципальные унитарные предприятия</t>
  </si>
  <si>
    <t>Подраздел 3.2. Бюджетные муниципальные учреждения</t>
  </si>
  <si>
    <t>Подраздел 3.3. Автономные муниципальные учреждения</t>
  </si>
  <si>
    <t>Подраздел 3.4. Казенные муниципальные учреждения</t>
  </si>
  <si>
    <t>Подраздел 3.5. Хозяйственные общества, товарищества, акции, доли (вклады) в уставном (складочном) капитале которых принадлежат сельскому поселению  , в которых сельское поселение   является учредителем (участником)</t>
  </si>
  <si>
    <t>Реквизиты док-в – оснований возник-ния (прекращения) права муниц. собст-ти на недвиж имущ-во</t>
  </si>
  <si>
    <t>Кадастр.ст-ть недвиж имущества</t>
  </si>
  <si>
    <t>Основания и дата возник-я и прекр-ия ограничений (обременений) в отношении муниц. недвиж. им-ва</t>
  </si>
  <si>
    <t>Полное наименование и организационно-правовая форма юридического лица</t>
  </si>
  <si>
    <t>Адрес (местонахождения)</t>
  </si>
  <si>
    <t>Основной государственный регистрационный номер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</si>
  <si>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</si>
  <si>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Данные о балансовой и остаточной стоимости основных средств (фондов)</t>
  </si>
  <si>
    <t>Среднесписочная численность работников</t>
  </si>
  <si>
    <t>1.</t>
  </si>
  <si>
    <t>186770 РК г.Сортавала п.Кааламо ул.Центральная</t>
  </si>
  <si>
    <t>св-во о ГРЮЛ 1091035001507 от 18 декабря 2009г серия 10 № 001151372</t>
  </si>
  <si>
    <t>Решение IIIсессии II созыва от 18 ноября 2009г № 7 "О создании муниц.автон.учрежд.культуры КСП",  Распоряжение Администрации КСП от 01.12.2009 " 51-а "Об учреждении МАУК КСП "Гармония"</t>
  </si>
  <si>
    <t>Горка детская антивандальная</t>
  </si>
  <si>
    <t>Наименование движимого имущества</t>
  </si>
  <si>
    <t>Договор аренды нежилых помещений 01.07.15- 30.06.20</t>
  </si>
  <si>
    <t>140 тыс.руб</t>
  </si>
  <si>
    <t>Договор аренды нежилых помещений 06.10.2017- 05.10.2022</t>
  </si>
  <si>
    <t>Макаренко Наталья Алексеевна</t>
  </si>
  <si>
    <t>Муниципальное автономное учреждение культуры Кааламского сельского поселения "Гармония"</t>
  </si>
  <si>
    <t>Линия электропередач ЛЭП 6кВ</t>
  </si>
  <si>
    <t>1985гв</t>
  </si>
  <si>
    <t>Трансформатор в сборе</t>
  </si>
  <si>
    <t>г2014г.в</t>
  </si>
  <si>
    <t>акты не подписаны</t>
  </si>
  <si>
    <t>восстановлены</t>
  </si>
  <si>
    <t>передано</t>
  </si>
  <si>
    <t>Качель Лодочка</t>
  </si>
  <si>
    <t>И.П.Лепешкина Светлана Ивановна</t>
  </si>
  <si>
    <t>х</t>
  </si>
  <si>
    <t>грунтовое покрытие, 10:07:0030104:83</t>
  </si>
  <si>
    <t>грунтовое и гравийное покрытие, 10:07:0030103:47</t>
  </si>
  <si>
    <t>грунтовое покрытие, 10:07:0030101:88</t>
  </si>
  <si>
    <t>грунтовое покрытие, 10:07:0030101:89</t>
  </si>
  <si>
    <t>грунтовое покрытие, 10:07:0000000:7788</t>
  </si>
  <si>
    <t>грунтовое покрытие, 10:07:0000000:7787</t>
  </si>
  <si>
    <t>грунтовое покрытие, 10:07:0030811:164</t>
  </si>
  <si>
    <t>грунтовое покрытие, 10:07:0000000:7866</t>
  </si>
  <si>
    <t>грунтовое покрытие, 10:07:0000000:7792</t>
  </si>
  <si>
    <t>грунтовое покрытие, 10:07:0000000:7791</t>
  </si>
  <si>
    <t>грунтовое покрытие, 10:07:0030403:50</t>
  </si>
  <si>
    <t>грунтовое покрытие, 10:07:0000000:7868</t>
  </si>
  <si>
    <t>грунтовое покрытие, 10:07:0000000:7863</t>
  </si>
  <si>
    <t>грунтовое покрытие, 10:07:0000000:7865</t>
  </si>
  <si>
    <t>грунтовое покрытие, 10:07:0000000:7862</t>
  </si>
  <si>
    <t>Площадь, протяженность и (или) иные параметры, характеризующие физические свойства недвижимого имущества (протяженность дорог в метрах)</t>
  </si>
  <si>
    <t>светофор на солнечной электростанции №1</t>
  </si>
  <si>
    <t>светофор на солнечной электростанции №2</t>
  </si>
  <si>
    <t xml:space="preserve">Детский игровой комплекс в сборе </t>
  </si>
  <si>
    <t>переведено со 101</t>
  </si>
  <si>
    <t xml:space="preserve">108.51сч </t>
  </si>
  <si>
    <t>Площадь, протяженность и (или) иные параметры, характеризующие физические свойства недвижимого имущества (кв.м)</t>
  </si>
  <si>
    <t xml:space="preserve">Часы уличные </t>
  </si>
  <si>
    <t>Фонтан</t>
  </si>
  <si>
    <t>Остановочный павильон</t>
  </si>
  <si>
    <t>Светильник уличный (6шт)</t>
  </si>
  <si>
    <t>Фонарь стальной (4шт)</t>
  </si>
  <si>
    <t>Детская площадка (в сборе)</t>
  </si>
  <si>
    <t>Детский спортивный комплекс</t>
  </si>
  <si>
    <t>на 01.01.2020</t>
  </si>
  <si>
    <t xml:space="preserve">ИТОГО </t>
  </si>
  <si>
    <t>Декоративные фигуры (консоль)(10 шт)</t>
  </si>
  <si>
    <t>в т.ч. асфальт</t>
  </si>
  <si>
    <t>рем.обоч.2017 асф</t>
  </si>
  <si>
    <t>нет батарей</t>
  </si>
  <si>
    <t>Пешеходная дорожка по ул.40 лет Победы п.Кааламо</t>
  </si>
  <si>
    <t>600м (брусчатка)</t>
  </si>
  <si>
    <t>прочее недвиж. (Пеш.дорожка)</t>
  </si>
  <si>
    <t xml:space="preserve">Скамья для пресса с четырьмя турниками и регулировкой высоты
</t>
  </si>
  <si>
    <t>в т.ч. восстановлено непринятое в 2017</t>
  </si>
  <si>
    <t>Постановление Правительства  Республики Карелия   № 4-П</t>
  </si>
  <si>
    <t>Закон  Республики Карелия   №  1178-ЗРК от 21.03.2008</t>
  </si>
  <si>
    <t>Постановление Правительства  Республики Карелия   №  125-П от 19.04.2012</t>
  </si>
  <si>
    <t>Постановление Правительства  Республики Карелия   № 4-П от 16.01.2014</t>
  </si>
  <si>
    <t>Постановление Правительства  Республики Карелия № 139-П от 14.07.2010</t>
  </si>
  <si>
    <t>Постановление Правительства  Республики Карелия   № 73-П от 14.04.2009</t>
  </si>
  <si>
    <r>
      <t xml:space="preserve">грунтовое и </t>
    </r>
    <r>
      <rPr>
        <sz val="8"/>
        <color rgb="FFFF0000"/>
        <rFont val="Times New Roman"/>
        <family val="1"/>
        <charset val="204"/>
      </rPr>
      <t>асфальтобетонное</t>
    </r>
    <r>
      <rPr>
        <sz val="8"/>
        <color theme="1"/>
        <rFont val="Times New Roman"/>
        <family val="1"/>
        <charset val="204"/>
      </rPr>
      <t xml:space="preserve"> покрытие, 10:07:0000000:7861</t>
    </r>
  </si>
  <si>
    <r>
      <t xml:space="preserve">грунтовое, бетонное и </t>
    </r>
    <r>
      <rPr>
        <sz val="8"/>
        <color rgb="FFFF0000"/>
        <rFont val="Times New Roman"/>
        <family val="1"/>
        <charset val="204"/>
      </rPr>
      <t>асфальтобетонное</t>
    </r>
    <r>
      <rPr>
        <sz val="8"/>
        <color theme="1"/>
        <rFont val="Times New Roman"/>
        <family val="1"/>
        <charset val="204"/>
      </rPr>
      <t xml:space="preserve"> покрытие, 10:07:0000000:7867</t>
    </r>
  </si>
  <si>
    <r>
      <rPr>
        <sz val="8"/>
        <color rgb="FFFF0000"/>
        <rFont val="Times New Roman"/>
        <family val="1"/>
        <charset val="204"/>
      </rPr>
      <t>асфальтобетонное</t>
    </r>
    <r>
      <rPr>
        <sz val="8"/>
        <color theme="1"/>
        <rFont val="Times New Roman"/>
        <family val="1"/>
        <charset val="204"/>
      </rPr>
      <t xml:space="preserve"> покрытие, 10:07:0000000:7864</t>
    </r>
  </si>
  <si>
    <r>
      <rPr>
        <sz val="8"/>
        <color rgb="FFFF0000"/>
        <rFont val="Times New Roman"/>
        <family val="1"/>
        <charset val="204"/>
      </rPr>
      <t>асфальто</t>
    </r>
    <r>
      <rPr>
        <sz val="8"/>
        <color theme="1"/>
        <rFont val="Times New Roman"/>
        <family val="1"/>
        <charset val="204"/>
      </rPr>
      <t>-бетонное,грунтовое покрытие, 10:07:0000000:7790</t>
    </r>
  </si>
  <si>
    <r>
      <t xml:space="preserve">грунтовое и </t>
    </r>
    <r>
      <rPr>
        <sz val="8"/>
        <color rgb="FFFF0000"/>
        <rFont val="Times New Roman"/>
        <family val="1"/>
        <charset val="204"/>
      </rPr>
      <t>асфальтобетонное</t>
    </r>
    <r>
      <rPr>
        <sz val="8"/>
        <color theme="1"/>
        <rFont val="Times New Roman"/>
        <family val="1"/>
        <charset val="204"/>
      </rPr>
      <t xml:space="preserve"> покрытие, 10:07:0030106:464</t>
    </r>
  </si>
  <si>
    <t>Распоряжение администрации КСП № 102 от 03.09.2020</t>
  </si>
  <si>
    <t>светильники (32шт),провод (1300м), опоры(32шт)</t>
  </si>
  <si>
    <t>Распоряжение администрации КСП № 170 от 03.12.2014</t>
  </si>
  <si>
    <t>Распоряжение администрации КСП № 160 от 24.12.2018</t>
  </si>
  <si>
    <t>Распоряжение администрации КСП № 169 от 19.12.2019</t>
  </si>
  <si>
    <t>Распоряжение администрации КСП № 191 от 23.12.2014</t>
  </si>
  <si>
    <t>Распоряжение администрации КСП №137 от 19.11.2020</t>
  </si>
  <si>
    <t>Распоряжение Правительства Республики Карелия №30р-П от 20.01.2016</t>
  </si>
  <si>
    <t>Распоряжение администрации КСП № 174 от 20.12.2019</t>
  </si>
  <si>
    <t>Песочница (2шт)</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</si>
  <si>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</si>
  <si>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</si>
  <si>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</si>
  <si>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</si>
  <si>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</si>
  <si>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</si>
  <si>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</si>
  <si>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</si>
  <si>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</si>
  <si>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</si>
  <si>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</si>
  <si>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</si>
  <si>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</si>
  <si>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</si>
  <si>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</si>
  <si>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</si>
  <si>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</si>
  <si>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</si>
  <si>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</si>
  <si>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</si>
  <si>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</si>
  <si>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</si>
  <si>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</si>
  <si>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</si>
  <si>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</si>
  <si>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</si>
  <si>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</si>
  <si>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</si>
  <si>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</si>
  <si>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</si>
  <si>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1.4.1</t>
  </si>
  <si>
    <t>1.4.2</t>
  </si>
  <si>
    <t>1.4.3</t>
  </si>
  <si>
    <t>1.4.4</t>
  </si>
  <si>
    <t>1.4.5</t>
  </si>
  <si>
    <t>1.4.6</t>
  </si>
  <si>
    <t>1.4.7</t>
  </si>
  <si>
    <t>1.4.8</t>
  </si>
  <si>
    <t>1.4.9</t>
  </si>
  <si>
    <t>1.4.10</t>
  </si>
  <si>
    <t>1.4.11</t>
  </si>
  <si>
    <t>1.4.12</t>
  </si>
  <si>
    <t>1.4.13</t>
  </si>
  <si>
    <t>1.4.14</t>
  </si>
  <si>
    <t>1.4.15</t>
  </si>
  <si>
    <t>1.4.16</t>
  </si>
  <si>
    <t>1.4.17</t>
  </si>
  <si>
    <t>1.4.18</t>
  </si>
  <si>
    <t>1.4.19</t>
  </si>
  <si>
    <t>1.4.20</t>
  </si>
  <si>
    <t>1.4.21</t>
  </si>
  <si>
    <t>1.5.1</t>
  </si>
  <si>
    <t>2.1.15</t>
  </si>
  <si>
    <t>2.1.16</t>
  </si>
  <si>
    <t>2.1.17</t>
  </si>
  <si>
    <t>2.1.18</t>
  </si>
  <si>
    <t>2.1.19</t>
  </si>
  <si>
    <t>2.1.20</t>
  </si>
  <si>
    <t>2.1.21</t>
  </si>
  <si>
    <t>Распоряжение администрации КСП № 86/2 от 24.06.2015</t>
  </si>
  <si>
    <t>Раздел 2.ДВИЖИМОЕ ИМУЩЕСТВО И ИНОЕ ИМУЩЕСТВО, НЕ ОТНОСЯЩЕЕСЯ К НЕДВИЖИМЫМ И ДВИЖИМЫМ ВЕЩАМ</t>
  </si>
  <si>
    <t>Подраздел 2.2. Движимое имущество, не относящееся к недвижимым и движимым вещам</t>
  </si>
  <si>
    <t>Реквизиты нормативного правового акта, договора или иного документа, на основании которого возникло право на указанное имущество, согласно выписке из соответствующего реестра (Государственный реестр изобретений Российской Федерации, Государственный реестр полезных моделей Российской Федерации, Государственный реестр товарных знаков и знаков обслуживания Российской Федерации и др.) или иной документ, подтверждающий указанные реквизиты, включая наименование документа, его серию и номер, дату выдачи и наименование государственного органа (организации), выдавшего документ.</t>
  </si>
  <si>
    <t>Вид и наименование объекта имущественного права</t>
  </si>
  <si>
    <t>Подраздел 2.3. Акции акционерных обществ</t>
  </si>
  <si>
    <t>Количество акций, выпущенных акционерным обществом (с указанием количества привилегированных акций), и размере доли в уставном капитале, принадлежащей муниципальному образованию, в процентах</t>
  </si>
  <si>
    <t>Подраздел 2.4. Доли (вклады) сельского поселения в уставных (складочных) капиталах 
хозяйственных обществ и товариществ</t>
  </si>
  <si>
    <t>Подраздел 2.5. Особо ценное движимое имущество, закрепленное за автономными и бюджетными муниципальными учреждениями</t>
  </si>
  <si>
    <t>размер уставного фонда (для муниципальных унитарных предприятий)</t>
  </si>
  <si>
    <t xml:space="preserve">Номинальная стоимости акций </t>
  </si>
  <si>
    <t>Наименование акционерного общества-эмитента, ОГРН</t>
  </si>
  <si>
    <t>наименовании хозяйственного общества, товарищества, ОГРН</t>
  </si>
  <si>
    <t>Размер уставного (складочного) капитала хозяйственного общества, товарищества и доля муниципального образования в уставном (складочном) капитале в процентах.</t>
  </si>
  <si>
    <t>Раздел 3. Сведения о муниципальных унитарных предприятиях, муниципальных учреждениях, хозяйственных обществах, товариществах, акции и доли (вклады) в уставном (складочном) капитале которых принадлежат сельскому поселению, иных юридических лицах, в которых сельское поселение является учредителем (участником)</t>
  </si>
  <si>
    <t>Размер доли, принадлежащей муниципальному образованию в уставном (складочном) капитале, в процентах (для хозяйственных обществ и товариществ)</t>
  </si>
  <si>
    <t>Распоряжение администрации КСП № 113 от 20.10.2017</t>
  </si>
  <si>
    <t>Закон  Республики Карелия   №  1178-ЗРК от 21.03.2008. Постановление АКСП от 17.07.2018 №19</t>
  </si>
  <si>
    <t>Постановление Правительства  Республики Карелия № 212-П от 05.07.2012. Постановление АКСП от 17.07.2018 №19</t>
  </si>
  <si>
    <t>Республика Карелия г.Сортавала п.Кааламо ул.Центральная д.5</t>
  </si>
  <si>
    <t xml:space="preserve">Республика Карелия г.Сортавала п. Кааламо, ул. Центральная, 2а </t>
  </si>
  <si>
    <r>
      <t>Республика Карелия г.Сортавала п. Кааламо, ул. Центральная, 2а</t>
    </r>
    <r>
      <rPr>
        <sz val="9"/>
        <color rgb="FFFF0000"/>
        <rFont val="Times New Roman"/>
        <family val="1"/>
        <charset val="204"/>
      </rPr>
      <t xml:space="preserve">(ряд.с почтой) </t>
    </r>
  </si>
  <si>
    <t xml:space="preserve">Республика Карелия г.Сортавала п. Кааламо, ул. Центральная, 2б,(бывш.милиция) </t>
  </si>
  <si>
    <t>Республика Карелия г.Сортавала п.Кааламо ул.Лесная</t>
  </si>
  <si>
    <t>Республика Карелия г.Сортавала п.Пуйккола ул.Приозерная, ул.Школьная (ТП-189)</t>
  </si>
  <si>
    <t>Республика Карелия г.Сортавала п.Рускеала, ул. Набережная (ТП-34)</t>
  </si>
  <si>
    <t>Республика Карелия г.Сортавала п.Рускеала, ул. Набережная</t>
  </si>
  <si>
    <t>Республика Карелия г.Сортавала п.Кааламо П  (ТП-1)</t>
  </si>
  <si>
    <t xml:space="preserve">Республика Карелия г.Сортавала п.Кааламо, ул. Центральная, 2б,(магазин) </t>
  </si>
  <si>
    <t xml:space="preserve">Республика Карелия г.Сортавала п.Партала -1 </t>
  </si>
  <si>
    <t xml:space="preserve">Республика Карелия г.Сортавала п.Партала -2 </t>
  </si>
  <si>
    <t>Республика Карелия г.Сортавала п.Рюттю,( в здании детского сада)</t>
  </si>
  <si>
    <t>Республика Карелия г.Сортавала п.Маткаселькя м.Яккима (ТП-531)</t>
  </si>
  <si>
    <t>Республика Карелия г.Сортавала п.Кааламо ул.Центральная (за переездом) (ТП-68)</t>
  </si>
  <si>
    <t>Республика Карелия г.Сортавала п.Кааламо ул.Центральная</t>
  </si>
  <si>
    <t>Республика Карелия г.Сортавала п.Пуйккола</t>
  </si>
  <si>
    <t>Республика Карелия г.Сортавала п.Рускеала ул.Школьная</t>
  </si>
  <si>
    <t>Республика Карелия г.Сортавала п.Кааламо ул.40 лет Победы</t>
  </si>
  <si>
    <t>Республика Карелия г.Сортавала п.Кааламо ул.Центральная (Центр. площадь)</t>
  </si>
  <si>
    <t>Республика Карелия г.Сортавала п.Кааламо от ПС-93 до РП-2</t>
  </si>
  <si>
    <t>Республика Карелия г.Сортавала п.Кааламо водозабор</t>
  </si>
  <si>
    <t>Республика Карелия г.Сортавала п.Партала-1</t>
  </si>
  <si>
    <t xml:space="preserve">Республика Карелия г.Сортавала п.Кааламо ул.Центральная </t>
  </si>
  <si>
    <t>S=2*3м2, сруб(кругляк)</t>
  </si>
  <si>
    <t xml:space="preserve">Республика Карелия г.Сортавала п.Кааламо, ул.40лет Победы </t>
  </si>
  <si>
    <t>Республика Карелия г.Сортавала п.Кааламо, ул.40лет Победы</t>
  </si>
  <si>
    <t>Республика Карелия г.Сортавала п.Рускеала (зона отдыха)</t>
  </si>
  <si>
    <t>Республика Карелия г.Сортавала п.Кааламо ул.Центральная,40 лет Победы</t>
  </si>
  <si>
    <t>2-х рожковый, опроная стойка</t>
  </si>
  <si>
    <t>металлическая сетка</t>
  </si>
  <si>
    <t>Подраздел 2.1. Движимое имущество более  40 000 руб</t>
  </si>
  <si>
    <t>а/м Микроавтобус УАЗ-22069-03</t>
  </si>
  <si>
    <t>а/м Шкода Кодиак</t>
  </si>
  <si>
    <t>а/м Экскаватор колесный ЭО 2626 /82</t>
  </si>
  <si>
    <t>а/м экскаватор погрузчик УДМ82на базе трактора Беларусь 82.1</t>
  </si>
  <si>
    <t>Снегоуборщик Stiga</t>
  </si>
  <si>
    <t>телевизор LG 55UF670V</t>
  </si>
  <si>
    <t>фотоаппарат</t>
  </si>
  <si>
    <t>2.1.28</t>
  </si>
  <si>
    <t>2.1.29</t>
  </si>
  <si>
    <t>2.1.30</t>
  </si>
  <si>
    <t>2.1.31</t>
  </si>
  <si>
    <t>2.1.32</t>
  </si>
  <si>
    <t>2.1.33</t>
  </si>
  <si>
    <t>2.1.34</t>
  </si>
  <si>
    <t>ВСЕГО НЕДВИЖИМОЕ</t>
  </si>
  <si>
    <t>*</t>
  </si>
  <si>
    <t>Республика Карелия г.Сортавала п.Кааламо ул.Железнодорожная</t>
  </si>
  <si>
    <t>Площадка для проведения уличных мероприятий со стационарной сценой</t>
  </si>
  <si>
    <r>
      <rPr>
        <sz val="8"/>
        <color rgb="FFFF0000"/>
        <rFont val="Times New Roman"/>
        <family val="1"/>
        <charset val="204"/>
      </rPr>
      <t>асфальтобетонное</t>
    </r>
    <r>
      <rPr>
        <sz val="8"/>
        <color theme="1"/>
        <rFont val="Times New Roman"/>
        <family val="1"/>
        <charset val="204"/>
      </rPr>
      <t xml:space="preserve"> покрытие, 10:07:0000000:7757</t>
    </r>
  </si>
  <si>
    <t>ограждение- столбы метал, песочница-дерево, качель, карусель, горка, качалка, лиана, брусья, турник</t>
  </si>
  <si>
    <t>опоры деревянные 7 шт, светильники светодиодные- 7шт, счетчик, реле, заземлитель</t>
  </si>
  <si>
    <t>опоры деревянные 12 шт, светильники светодиодные -8шт, счетчик, реле</t>
  </si>
  <si>
    <t>опры деревянные -12 шт, свелильники светодиодные- 14шт</t>
  </si>
  <si>
    <t>Республика Карелия г.Сортавала п.Рускеала, ул. Школьная (до Сортавальского шоссе)</t>
  </si>
  <si>
    <t>опоры деревянные -9 шт, светильники светодиодные -  9 шт</t>
  </si>
  <si>
    <t>опоры деревянные -11 шт, светильники светодиодные -11 шт</t>
  </si>
  <si>
    <t>Республика Карелия г.Сортавала п.Пуйккола пер.Студенческий</t>
  </si>
  <si>
    <t>Республика Карелия г.Сортавала п.Пуйккола ул.Центральная д.1,2</t>
  </si>
  <si>
    <t>опры деревянные -2шт, свелильники светодиодные-7шт</t>
  </si>
  <si>
    <t>Площадка  тренажерная с навесом</t>
  </si>
  <si>
    <t>ограждение металлическое, детский игровой комплекс,качели, качалка,карусель, песочница,тренажер</t>
  </si>
  <si>
    <t>Зона отдыха</t>
  </si>
  <si>
    <t>Республика Карелия г.Сортавала п.Рускеала, ул. Школьная д.21а</t>
  </si>
  <si>
    <t>покрытие- плитка тратуарная, скамья ж/б-2шт, урна -3шт, вазон ж/б-3 шт, фонарь стальной-4шт</t>
  </si>
  <si>
    <t>опры деревянные -4шт, свелильники светодиодные -5шт</t>
  </si>
  <si>
    <t>опры деревянные -6шт, свелильники светодиодные -6шт</t>
  </si>
  <si>
    <t>Республика Карелия г.Сортавала п.Кааламо ул.Центральная 1,2</t>
  </si>
  <si>
    <t>покрытие- плитка тратуарная, скамья ж/б-5шт, урна -8шт</t>
  </si>
  <si>
    <t>Республика Карелия г.Сортавала п.Кааламо  ул. 40 лет Победы д.4</t>
  </si>
  <si>
    <t xml:space="preserve">Детская спортивная площадка </t>
  </si>
  <si>
    <t>песочница из бруса, качели металлические, игровой гимнастический комплекс, тренажер- 2шт, урна ж/б- 4шт, вазон ж/б- 4шт</t>
  </si>
  <si>
    <t>Уличное освещение детской площадки с установкой  архит.форм</t>
  </si>
  <si>
    <t>Республика Карелия г.Сортавала п.Кааламо ул.Центральная (рядом с домами №1 и №2)(обществ.территория)</t>
  </si>
  <si>
    <t>покрытие искуственное-60м2, навес-полукарбонат 5*6м, тренажеры спортивные-10 шт, малые арх.формы</t>
  </si>
  <si>
    <t>покрытие-плитка тратуарная, сборно-разборная сцена с фронтальной лестницей, навес- нетканный текстиль</t>
  </si>
  <si>
    <t>опоры деревянные -9шт, светильники светодиодные - 7шт</t>
  </si>
  <si>
    <t>Уличное освещение</t>
  </si>
  <si>
    <t>основа железобетонная, облицовка- гранит</t>
  </si>
  <si>
    <t>опоры деревянные -20 шт, светильники светодиодные -20шт</t>
  </si>
  <si>
    <t>опоры деревянные -10 шт, светильники светодиодные -10шт</t>
  </si>
  <si>
    <t xml:space="preserve"> Основа металлическая</t>
  </si>
  <si>
    <t>Игровой комплекс. Основа металлическая 5 предметов</t>
  </si>
  <si>
    <t>основа металлическая</t>
  </si>
  <si>
    <t>основа металлическая 3 предмета</t>
  </si>
  <si>
    <t>основа деревянная, с крышкой</t>
  </si>
  <si>
    <t>Республика Карелия г.Сортавала п.Кааламо ул.Центральная 5</t>
  </si>
  <si>
    <t>акт приема-передачи НФА от 27.11.2018</t>
  </si>
  <si>
    <t>акт приема-передачи НФА от 28.12.2015</t>
  </si>
  <si>
    <t>28.06.2018.</t>
  </si>
  <si>
    <t>28.12.2015.</t>
  </si>
  <si>
    <t>Распоряжение администрации КСП № 170/1 от 03.12.2014</t>
  </si>
  <si>
    <t>Распоряжение администрации КСП № 37 от 01.04.2021</t>
  </si>
  <si>
    <t>легковой автомобиль год выпуска 2000 Цвет защитный зеленый</t>
  </si>
  <si>
    <t>Экскаватор колесный;
- год выпуска 2004
Цвет  синий</t>
  </si>
  <si>
    <t>Св-во о регистрации машины ВН 388882 от 29.12.2010. Распоряжение администрации КСП №76 от 28.06.2018</t>
  </si>
  <si>
    <t>Св-во о регистр машины СВ 129757 от 28.04.2015 Распоряжение администрации КСП №76 от 28.06.2018</t>
  </si>
  <si>
    <t>Св-во о регист ТС 10 ХУ №343680 от 11.12.2012 Распоряжение администрации КСП №76 от 28.06.2018</t>
  </si>
  <si>
    <t>Св-во о регистрации ТС 9903 №823833 от 12.2018 Акт приема-передачи а/м от 21.12.2018. МК 4аэф-18 от 14.12.2018</t>
  </si>
  <si>
    <t>легковой Универсал  Год выпуска 2018 Цвет черный</t>
  </si>
  <si>
    <t>экскаватор погрузчик год выпуска 2010  Цвет синий</t>
  </si>
  <si>
    <t>на солнечной электростанции</t>
  </si>
  <si>
    <t>Качель,карусель,горка,песочница,стенка,лавочка,урна . Основа металлическая 8 предметов</t>
  </si>
  <si>
    <t>Stiga Snow Blizzard</t>
  </si>
  <si>
    <t xml:space="preserve">металлическая,для пресса с четырьмя турниками и регулировкой высоты
</t>
  </si>
  <si>
    <t>LG 55UF670V</t>
  </si>
  <si>
    <t>Распоряжение администрации КСП № 174 от 20.12.2019, акт приема-передачи НФА от 30.12.2019</t>
  </si>
  <si>
    <t>CANON</t>
  </si>
  <si>
    <t>Распоряжение администрации КСП № 175 от 20.12.2019</t>
  </si>
  <si>
    <t>ИТОГО</t>
  </si>
  <si>
    <t xml:space="preserve">Республика Карелия г.Сортавала п.Кааламо, ул.40 лет Победы </t>
  </si>
  <si>
    <t>в т.ч</t>
  </si>
  <si>
    <t>НЕДВИЖИМОЕ   ВСЕГО на 1.01.2021</t>
  </si>
  <si>
    <t>Светильники -8шт, декоративный фонарь- 4шт</t>
  </si>
  <si>
    <t>1.2.31</t>
  </si>
  <si>
    <t>1.2.32</t>
  </si>
  <si>
    <t>1.2.33</t>
  </si>
  <si>
    <t>1.2.34</t>
  </si>
  <si>
    <t>1.2.35</t>
  </si>
  <si>
    <t>1.2.36</t>
  </si>
  <si>
    <t>1.2.37</t>
  </si>
  <si>
    <t>1.2.38</t>
  </si>
  <si>
    <t>1.2.39</t>
  </si>
  <si>
    <t>1.2.40</t>
  </si>
  <si>
    <t>1.2.41</t>
  </si>
  <si>
    <t>1.2.42</t>
  </si>
  <si>
    <t>1.2.43</t>
  </si>
  <si>
    <t>Республика Карелия г.Сортавала п.Рускеала, ул. Школьная (ТП-517)(центр)</t>
  </si>
  <si>
    <t xml:space="preserve">Республика Карелия г.Сортавала п.Кааламо, ул.Вокзальная </t>
  </si>
  <si>
    <t xml:space="preserve">Республика Карелия г.Сортавала п.Кааламо, ул.Гагарина </t>
  </si>
  <si>
    <t>Республика Карелия г.Сортавала п.Кааламо, ул.Лесная</t>
  </si>
  <si>
    <t xml:space="preserve">Республика Карелия г.Сортавала п.Маткаселькя, ул. Центральная </t>
  </si>
  <si>
    <t xml:space="preserve">Республика Карелия г.Сортавала п.Маткаселькя, ул.Пограничная </t>
  </si>
  <si>
    <t xml:space="preserve">Республика Карелия г.Сортавала п.Пуйккола, ул.Сортавальское шоссе </t>
  </si>
  <si>
    <t>Республика Карелия г.Сортавала п.Пуйккола, ул. Школьная</t>
  </si>
  <si>
    <t xml:space="preserve">Республика Карелия г.Сортавала п.Пуйккола, ул.Приозерная </t>
  </si>
  <si>
    <t xml:space="preserve">Республика Карелия г.Сортавала п.Пуйккола, ул.Центральная </t>
  </si>
  <si>
    <t xml:space="preserve">Республика Карелия г.Сортавала  п.Рускеала, ул.Лесная </t>
  </si>
  <si>
    <t xml:space="preserve">Республика Карелия г.Сортавала п.Рускеала, ул.Заводская </t>
  </si>
  <si>
    <t xml:space="preserve">Республика Карелия г.Сортавала п.Рускеала, ул.Сахалинская </t>
  </si>
  <si>
    <t xml:space="preserve">Республика Карелия г.Сортавала п.Рускеала, ул.Набережная, </t>
  </si>
  <si>
    <t xml:space="preserve">Республика Карелия г.Сортавала п.Рускеала, ул.Школьная </t>
  </si>
  <si>
    <t xml:space="preserve">Республика Карелия г.Сортавала п.Рускеала, ул.Детская </t>
  </si>
  <si>
    <t xml:space="preserve">Республика Карелия г.Сортавала п.Рускеала, ул.Алексеева </t>
  </si>
  <si>
    <t xml:space="preserve">Республика Карелия г.Сортавала п.Рюттю 2    </t>
  </si>
  <si>
    <t xml:space="preserve">Республика Карелия г.Сортавала м.Ханки, х.Воеводы </t>
  </si>
  <si>
    <t xml:space="preserve">Республика Карелия г.Сортавала м.Ханки, х.Лебедева </t>
  </si>
  <si>
    <t xml:space="preserve">Республика Карелия г.Сортавала п.Рюттю </t>
  </si>
  <si>
    <t xml:space="preserve"> стрелочные автономные, уличные (механические, на опорной стойке)</t>
  </si>
  <si>
    <t>2аэф-16 25.04.16</t>
  </si>
  <si>
    <t>3аэф-16 30.05.16</t>
  </si>
  <si>
    <t>4аэф-16 24.10.16</t>
  </si>
  <si>
    <t>5аэф-16 08.07.16</t>
  </si>
  <si>
    <t>1аэф-17 24.07.17</t>
  </si>
  <si>
    <t>4аэф-19 24.06.19</t>
  </si>
  <si>
    <t>1аэф-16 19.04.16</t>
  </si>
  <si>
    <t>2аэф-19 22.05.19</t>
  </si>
  <si>
    <t>3аэф-19 27.05.19</t>
  </si>
  <si>
    <t>1аэф-19 22.04.19</t>
  </si>
  <si>
    <t>2-аэф-17 25.07.17</t>
  </si>
  <si>
    <t>Республика Карелия г.Сортавала п.Кааламо  центр.площадь на пересечении ул.Центральной и 40 лет Победы</t>
  </si>
  <si>
    <t>4аэф-17 20.07.17</t>
  </si>
  <si>
    <t>3аэф-20 03.08.20</t>
  </si>
  <si>
    <t>2аэф-20 20.04.20</t>
  </si>
  <si>
    <t>о</t>
  </si>
  <si>
    <t>234,2м2; Здание администрации (2-й этаж)</t>
  </si>
  <si>
    <t>10:07:0030601:143</t>
  </si>
  <si>
    <t xml:space="preserve">Помещение нежилое   2-й этаж </t>
  </si>
  <si>
    <t>Реестр муниципального имущества Кааламского сельского поселения</t>
  </si>
  <si>
    <t xml:space="preserve">на </t>
  </si>
  <si>
    <t>2020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</si>
</sst>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8"/>
      <name val="Times New Roman"/>
      <family val="1"/>
      <charset val="204"/>
    </font>
    <font>
      <b/>
      <sz val="8"/>
      <name val="Times New Roman"/>
      <family val="1"/>
      <charset val="204"/>
    </font>
    <font>
      <sz val="8"/>
      <color rgb="FF000000"/>
      <name val="Times New Roman"/>
      <family val="1"/>
      <charset val="204"/>
    </font>
    <font>
      <b/>
      <sz val="10"/>
      <color rgb="FF000000"/>
      <name val="Times New Roman"/>
      <family val="1"/>
      <charset val="204"/>
    </font>
    <font>
      <b/>
      <sz val="12"/>
      <color rgb="FF000000"/>
      <name val="Times New Roman"/>
      <family val="1"/>
      <charset val="204"/>
    </font>
    <font>
      <b/>
      <sz val="8"/>
      <color rgb="FF000000"/>
      <name val="Times New Roman"/>
      <family val="1"/>
      <charset val="204"/>
    </font>
    <font>
      <sz val="6"/>
      <color rgb="FF000000"/>
      <name val="Times New Roman"/>
      <family val="1"/>
      <charset val="204"/>
    </font>
    <font>
      <sz val="11"/>
      <color theme="1"/>
      <name val="Times New Roman"/>
      <family val="1"/>
      <charset val="204"/>
    </font>
    <font>
      <sz val="8"/>
      <color theme="1"/>
      <name val="Times New Roman"/>
      <family val="1"/>
      <charset val="204"/>
    </font>
    <font>
      <sz val="10"/>
      <color theme="1"/>
      <name val="Times New Roman"/>
      <family val="1"/>
      <charset val="204"/>
    </font>
    <font>
      <sz val="9"/>
      <color rgb="FFFF0000"/>
      <name val="Times New Roman"/>
      <family val="1"/>
      <charset val="204"/>
    </font>
    <font>
      <sz val="11"/>
      <color rgb="FFFF0000"/>
      <name val="Times New Roman"/>
      <family val="1"/>
      <charset val="204"/>
    </font>
    <font>
      <sz val="8"/>
      <color rgb="FFFF0000"/>
      <name val="Times New Roman"/>
      <family val="1"/>
      <charset val="204"/>
    </font>
    <font>
      <sz val="9"/>
      <color rgb="FF00B050"/>
      <name val="Times New Roman"/>
      <family val="1"/>
      <charset val="204"/>
    </font>
    <font>
      <b/>
      <sz val="11"/>
      <color theme="1"/>
      <name val="Times New Roman"/>
      <family val="1"/>
      <charset val="204"/>
    </font>
    <font>
      <sz val="9"/>
      <color theme="1"/>
      <name val="Times New Roman"/>
      <family val="1"/>
      <charset val="204"/>
    </font>
    <font>
      <b/>
      <sz val="8"/>
      <color theme="1"/>
      <name val="Times New Roman"/>
      <family val="1"/>
      <charset val="204"/>
    </font>
    <font>
      <b/>
      <sz val="9"/>
      <color theme="1"/>
      <name val="Times New Roman"/>
      <family val="1"/>
      <charset val="204"/>
    </font>
    <font>
      <b/>
      <sz val="9"/>
      <color rgb="FF000000"/>
      <name val="Times New Roman"/>
      <family val="1"/>
      <charset val="204"/>
    </font>
    <font>
      <sz val="9"/>
      <color rgb="FF000000"/>
      <name val="Times New Roman"/>
      <family val="1"/>
      <charset val="204"/>
    </font>
    <font>
      <sz val="9"/>
      <name val="Times New Roman"/>
      <family val="1"/>
      <charset val="204"/>
    </font>
    <font>
      <b/>
      <sz val="9"/>
      <name val="Times New Roman"/>
      <family val="1"/>
      <charset val="204"/>
    </font>
    <font>
      <b/>
      <sz val="18"/>
      <color rgb="FFFF0000"/>
      <name val="Times New Roman"/>
      <family val="1"/>
      <charset val="204"/>
    </font>
    <font>
      <sz val="12"/>
      <color theme="1"/>
      <name val="Times New Roman"/>
      <family val="1"/>
      <charset val="204"/>
    </font>
    <font>
      <b/>
      <sz val="12"/>
      <color theme="1"/>
      <name val="Times New Roman"/>
      <family val="1"/>
      <charset val="204"/>
    </font>
    <font>
      <b/>
      <sz val="8"/>
      <color rgb="FFFF0000"/>
      <name val="Times New Roman"/>
      <family val="1"/>
      <charset val="204"/>
    </font>
    <font>
      <sz val="11"/>
      <color rgb="FF22272F"/>
      <name val="Times New Roman"/>
      <family val="1"/>
      <charset val="204"/>
    </font>
    <font>
      <sz val="8"/>
      <color rgb="FF22272F"/>
      <name val="Times New Roman"/>
      <family val="1"/>
      <charset val="204"/>
    </font>
    <font>
      <sz val="8"/>
      <name val="Arial"/>
      <family val="2"/>
    </font>
    <font>
      <sz val="8"/>
      <color rgb="FF0070C0"/>
      <name val="Times New Roman"/>
      <family val="1"/>
      <charset val="204"/>
    </font>
    <font>
      <sz val="8"/>
      <color rgb="FF0070C0"/>
      <name val="Arial"/>
      <family val="2"/>
    </font>
    <font>
      <sz val="9"/>
      <color rgb="FF0070C0"/>
      <name val="Times New Roman"/>
      <family val="1"/>
      <charset val="204"/>
    </font>
    <font>
      <sz val="9"/>
      <color rgb="FFFFC000"/>
      <name val="Times New Roman"/>
      <family val="1"/>
      <charset val="204"/>
    </font>
    <font>
      <b/>
      <sz val="18"/>
      <color theme="9" tint="-0.249977111117893"/>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9" fillId="0" borderId="0"/>
  </cellStyleXfs>
  <cellXfs count="305">
    <xf numFmtId="0" fontId="0" fillId="0" borderId="0" xfId="0"/>
    <xf numFmtId="0" fontId="5" fillId="0" borderId="0" xfId="0" applyFont="1"/>
    <xf numFmtId="0" fontId="3" fillId="0" borderId="1" xfId="0" applyFont="1" applyBorder="1" applyAlignment="1">
      <alignment horizontal="center" vertical="center" wrapText="1"/>
    </xf>
    <xf numFmtId="0" fontId="7" fillId="0" borderId="1" xfId="0" applyFont="1" applyBorder="1" applyAlignment="1">
      <alignment wrapText="1"/>
    </xf>
    <xf numFmtId="0" fontId="1" fillId="0" borderId="1" xfId="0" applyFont="1" applyBorder="1" applyAlignment="1">
      <alignment horizontal="center" wrapText="1"/>
    </xf>
    <xf numFmtId="0" fontId="2" fillId="0" borderId="1" xfId="0" applyNumberFormat="1" applyFont="1" applyBorder="1" applyAlignment="1">
      <alignment horizontal="center" wrapText="1"/>
    </xf>
    <xf numFmtId="0" fontId="4" fillId="0" borderId="1" xfId="0" applyFont="1" applyBorder="1" applyAlignment="1">
      <alignment wrapText="1"/>
    </xf>
    <xf numFmtId="0" fontId="3" fillId="0" borderId="1" xfId="0" applyFont="1" applyBorder="1" applyAlignment="1">
      <alignment horizontal="center" vertical="center" textRotation="90"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5" fillId="0" borderId="0" xfId="0" applyFont="1" applyBorder="1" applyAlignment="1"/>
    <xf numFmtId="0" fontId="8" fillId="0" borderId="0" xfId="0" applyFont="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8" fillId="0" borderId="1" xfId="0" applyNumberFormat="1" applyFont="1" applyBorder="1" applyAlignment="1">
      <alignment horizontal="left" vertical="top" wrapText="1"/>
    </xf>
    <xf numFmtId="0" fontId="10" fillId="0" borderId="1" xfId="0" applyFont="1" applyBorder="1"/>
    <xf numFmtId="0" fontId="8" fillId="0" borderId="1" xfId="0" applyFont="1" applyBorder="1"/>
    <xf numFmtId="0" fontId="3" fillId="0" borderId="2" xfId="0" applyFont="1" applyBorder="1" applyAlignment="1">
      <alignment wrapText="1"/>
    </xf>
    <xf numFmtId="0" fontId="1"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wrapText="1"/>
    </xf>
    <xf numFmtId="0" fontId="8" fillId="0" borderId="1" xfId="0" applyFont="1" applyBorder="1" applyAlignment="1">
      <alignment wrapText="1"/>
    </xf>
    <xf numFmtId="0" fontId="8" fillId="0" borderId="0" xfId="0" applyFont="1"/>
    <xf numFmtId="0" fontId="8" fillId="0" borderId="0" xfId="0" applyFont="1" applyAlignment="1">
      <alignment horizontal="left"/>
    </xf>
    <xf numFmtId="4" fontId="8" fillId="0" borderId="0" xfId="0" applyNumberFormat="1" applyFont="1"/>
    <xf numFmtId="0" fontId="11" fillId="0" borderId="0" xfId="0" applyFont="1" applyAlignment="1">
      <alignment wrapText="1"/>
    </xf>
    <xf numFmtId="0" fontId="11" fillId="0" borderId="0" xfId="0" applyFont="1"/>
    <xf numFmtId="0" fontId="8" fillId="3" borderId="0" xfId="0" applyFont="1" applyFill="1"/>
    <xf numFmtId="0" fontId="8" fillId="0" borderId="0" xfId="0" applyFont="1" applyBorder="1"/>
    <xf numFmtId="0" fontId="8" fillId="0" borderId="0" xfId="0" applyFont="1" applyAlignment="1">
      <alignment horizontal="left" wrapText="1"/>
    </xf>
    <xf numFmtId="0" fontId="11" fillId="0" borderId="0" xfId="0" applyFont="1" applyBorder="1" applyAlignment="1">
      <alignment wrapText="1"/>
    </xf>
    <xf numFmtId="0" fontId="11" fillId="0" borderId="0" xfId="0" applyFont="1" applyBorder="1"/>
    <xf numFmtId="0" fontId="8" fillId="0" borderId="0" xfId="0" applyFont="1" applyBorder="1" applyAlignment="1">
      <alignment wrapText="1"/>
    </xf>
    <xf numFmtId="4" fontId="8" fillId="0" borderId="0" xfId="0" applyNumberFormat="1" applyFont="1" applyBorder="1"/>
    <xf numFmtId="4" fontId="8" fillId="0" borderId="1" xfId="0" applyNumberFormat="1" applyFont="1" applyBorder="1"/>
    <xf numFmtId="14" fontId="8" fillId="0" borderId="1" xfId="0" applyNumberFormat="1" applyFont="1" applyBorder="1"/>
    <xf numFmtId="14" fontId="11" fillId="0" borderId="1" xfId="0" applyNumberFormat="1" applyFont="1" applyBorder="1" applyAlignment="1">
      <alignment wrapText="1"/>
    </xf>
    <xf numFmtId="0" fontId="11" fillId="0" borderId="1" xfId="0" applyFont="1" applyBorder="1"/>
    <xf numFmtId="0" fontId="8" fillId="3" borderId="2" xfId="0" applyFont="1" applyFill="1" applyBorder="1"/>
    <xf numFmtId="0" fontId="9" fillId="3" borderId="0" xfId="0" applyFont="1" applyFill="1"/>
    <xf numFmtId="0" fontId="9" fillId="3" borderId="1" xfId="0" applyFont="1" applyFill="1" applyBorder="1" applyAlignment="1">
      <alignment wrapText="1"/>
    </xf>
    <xf numFmtId="0" fontId="9" fillId="3" borderId="1" xfId="0" applyNumberFormat="1" applyFont="1" applyFill="1" applyBorder="1" applyAlignment="1">
      <alignment horizontal="left" vertical="top" wrapText="1"/>
    </xf>
    <xf numFmtId="14" fontId="14" fillId="0" borderId="1" xfId="0" applyNumberFormat="1" applyFont="1" applyBorder="1" applyAlignment="1">
      <alignment wrapText="1"/>
    </xf>
    <xf numFmtId="0" fontId="14" fillId="0" borderId="1" xfId="0" applyFont="1" applyBorder="1"/>
    <xf numFmtId="14" fontId="14" fillId="3" borderId="1" xfId="0" applyNumberFormat="1" applyFont="1" applyFill="1" applyBorder="1" applyAlignment="1">
      <alignment wrapText="1"/>
    </xf>
    <xf numFmtId="0" fontId="14" fillId="3" borderId="1" xfId="0" applyFont="1" applyFill="1" applyBorder="1" applyAlignment="1">
      <alignment wrapText="1"/>
    </xf>
    <xf numFmtId="0" fontId="8" fillId="2" borderId="0" xfId="0" applyFont="1" applyFill="1"/>
    <xf numFmtId="0" fontId="9" fillId="0" borderId="0" xfId="0" applyFont="1" applyAlignment="1">
      <alignment wrapText="1"/>
    </xf>
    <xf numFmtId="0" fontId="9" fillId="0" borderId="1" xfId="0" applyNumberFormat="1" applyFont="1" applyBorder="1" applyAlignment="1">
      <alignment horizontal="left" vertical="top" wrapText="1"/>
    </xf>
    <xf numFmtId="0" fontId="1" fillId="0" borderId="1" xfId="0" applyFont="1" applyFill="1" applyBorder="1" applyAlignment="1">
      <alignment wrapText="1"/>
    </xf>
    <xf numFmtId="0" fontId="9" fillId="2" borderId="1" xfId="0" applyFont="1" applyFill="1" applyBorder="1" applyAlignment="1">
      <alignment wrapText="1"/>
    </xf>
    <xf numFmtId="0" fontId="9" fillId="3" borderId="0" xfId="0" applyFont="1" applyFill="1" applyBorder="1" applyAlignment="1">
      <alignment wrapText="1"/>
    </xf>
    <xf numFmtId="0" fontId="10" fillId="3" borderId="1" xfId="0" applyNumberFormat="1" applyFont="1" applyFill="1" applyBorder="1" applyAlignment="1">
      <alignment horizontal="left" vertical="top" wrapText="1"/>
    </xf>
    <xf numFmtId="0" fontId="10" fillId="3" borderId="1" xfId="0" applyFont="1" applyFill="1" applyBorder="1"/>
    <xf numFmtId="4" fontId="10" fillId="3" borderId="1" xfId="0" applyNumberFormat="1" applyFont="1" applyFill="1" applyBorder="1"/>
    <xf numFmtId="14" fontId="10" fillId="3" borderId="1" xfId="0" applyNumberFormat="1" applyFont="1" applyFill="1" applyBorder="1"/>
    <xf numFmtId="0" fontId="10" fillId="0" borderId="0" xfId="0" applyFont="1" applyAlignment="1">
      <alignment wrapText="1"/>
    </xf>
    <xf numFmtId="0" fontId="10" fillId="0" borderId="0" xfId="0" applyFont="1"/>
    <xf numFmtId="0" fontId="16" fillId="3" borderId="1" xfId="0" applyFont="1" applyFill="1" applyBorder="1" applyAlignment="1">
      <alignment wrapText="1"/>
    </xf>
    <xf numFmtId="0" fontId="16" fillId="0" borderId="1" xfId="0" applyFont="1" applyBorder="1" applyAlignment="1">
      <alignment wrapText="1"/>
    </xf>
    <xf numFmtId="0" fontId="9" fillId="0" borderId="0" xfId="0" applyFont="1"/>
    <xf numFmtId="0" fontId="17" fillId="0" borderId="1" xfId="0" applyFont="1" applyBorder="1" applyAlignment="1">
      <alignment wrapText="1"/>
    </xf>
    <xf numFmtId="0" fontId="8" fillId="0" borderId="1" xfId="0" applyFont="1" applyBorder="1" applyAlignment="1">
      <alignment horizontal="center"/>
    </xf>
    <xf numFmtId="0" fontId="12" fillId="0" borderId="1" xfId="0" applyFont="1" applyBorder="1" applyAlignment="1">
      <alignment wrapText="1"/>
    </xf>
    <xf numFmtId="0" fontId="18" fillId="3" borderId="0" xfId="0" applyFont="1" applyFill="1"/>
    <xf numFmtId="0" fontId="16" fillId="3" borderId="0" xfId="0" applyFont="1" applyFill="1" applyAlignment="1">
      <alignment wrapText="1"/>
    </xf>
    <xf numFmtId="0" fontId="16" fillId="3" borderId="0" xfId="0" applyFont="1" applyFill="1"/>
    <xf numFmtId="0" fontId="16" fillId="0" borderId="0" xfId="0" applyFont="1"/>
    <xf numFmtId="0" fontId="19" fillId="3" borderId="0" xfId="0" applyFont="1" applyFill="1"/>
    <xf numFmtId="0" fontId="20" fillId="3" borderId="1" xfId="0" applyFont="1" applyFill="1" applyBorder="1" applyAlignment="1">
      <alignment wrapText="1"/>
    </xf>
    <xf numFmtId="0" fontId="19" fillId="3" borderId="1" xfId="0" applyFont="1" applyFill="1" applyBorder="1" applyAlignment="1">
      <alignment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wrapText="1"/>
    </xf>
    <xf numFmtId="0" fontId="16" fillId="3" borderId="1" xfId="0" applyFont="1" applyFill="1" applyBorder="1" applyAlignment="1">
      <alignment horizontal="center" wrapText="1"/>
    </xf>
    <xf numFmtId="0" fontId="16" fillId="3" borderId="1" xfId="0" applyFont="1" applyFill="1" applyBorder="1"/>
    <xf numFmtId="0" fontId="16" fillId="3" borderId="1" xfId="0" applyNumberFormat="1" applyFont="1" applyFill="1" applyBorder="1" applyAlignment="1">
      <alignment horizontal="left" vertical="top" wrapText="1"/>
    </xf>
    <xf numFmtId="4" fontId="16" fillId="3" borderId="1" xfId="0" applyNumberFormat="1" applyFont="1" applyFill="1" applyBorder="1"/>
    <xf numFmtId="14" fontId="16" fillId="3" borderId="1" xfId="0" applyNumberFormat="1" applyFont="1" applyFill="1" applyBorder="1"/>
    <xf numFmtId="0" fontId="11" fillId="3" borderId="1" xfId="0" applyFont="1" applyFill="1" applyBorder="1" applyAlignment="1">
      <alignment wrapText="1"/>
    </xf>
    <xf numFmtId="0" fontId="16" fillId="0" borderId="1" xfId="0" applyNumberFormat="1" applyFont="1" applyFill="1" applyBorder="1" applyAlignment="1">
      <alignment horizontal="left" vertical="top" wrapText="1"/>
    </xf>
    <xf numFmtId="0" fontId="16" fillId="0" borderId="1" xfId="0" applyFont="1" applyFill="1" applyBorder="1"/>
    <xf numFmtId="0" fontId="16" fillId="0" borderId="1" xfId="0" applyFont="1" applyFill="1" applyBorder="1" applyAlignment="1">
      <alignment wrapText="1"/>
    </xf>
    <xf numFmtId="4" fontId="16" fillId="0" borderId="1" xfId="0" applyNumberFormat="1" applyFont="1" applyFill="1" applyBorder="1"/>
    <xf numFmtId="14" fontId="16" fillId="0" borderId="1" xfId="0" applyNumberFormat="1" applyFont="1" applyFill="1" applyBorder="1"/>
    <xf numFmtId="0" fontId="16" fillId="0" borderId="0" xfId="0" applyFont="1" applyFill="1"/>
    <xf numFmtId="0" fontId="21" fillId="3" borderId="1" xfId="0" applyFont="1" applyFill="1" applyBorder="1" applyAlignment="1">
      <alignment wrapText="1"/>
    </xf>
    <xf numFmtId="0" fontId="16" fillId="3" borderId="0" xfId="0" applyNumberFormat="1" applyFont="1" applyFill="1" applyBorder="1" applyAlignment="1">
      <alignment horizontal="left" vertical="top" wrapText="1"/>
    </xf>
    <xf numFmtId="4" fontId="16" fillId="3" borderId="0" xfId="0" applyNumberFormat="1" applyFont="1" applyFill="1" applyBorder="1"/>
    <xf numFmtId="0" fontId="16" fillId="3" borderId="5" xfId="0" applyNumberFormat="1" applyFont="1" applyFill="1" applyBorder="1" applyAlignment="1">
      <alignment horizontal="left" vertical="top" wrapText="1"/>
    </xf>
    <xf numFmtId="0" fontId="16" fillId="0" borderId="1" xfId="0" applyFont="1" applyBorder="1"/>
    <xf numFmtId="14" fontId="16" fillId="0" borderId="1" xfId="0" applyNumberFormat="1" applyFont="1" applyBorder="1"/>
    <xf numFmtId="0" fontId="21" fillId="0" borderId="1" xfId="0" applyFont="1" applyFill="1" applyBorder="1" applyAlignment="1">
      <alignment wrapText="1"/>
    </xf>
    <xf numFmtId="4" fontId="16" fillId="3" borderId="0" xfId="0" applyNumberFormat="1" applyFont="1" applyFill="1"/>
    <xf numFmtId="0" fontId="16" fillId="3" borderId="6" xfId="0" applyFont="1" applyFill="1" applyBorder="1"/>
    <xf numFmtId="0" fontId="16" fillId="3" borderId="7" xfId="0" applyFont="1" applyFill="1" applyBorder="1"/>
    <xf numFmtId="4" fontId="21" fillId="3" borderId="1" xfId="0" applyNumberFormat="1" applyFont="1" applyFill="1" applyBorder="1"/>
    <xf numFmtId="0" fontId="8" fillId="0" borderId="1" xfId="0" applyFont="1" applyBorder="1" applyAlignment="1">
      <alignment horizontal="left"/>
    </xf>
    <xf numFmtId="0" fontId="2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wrapText="1"/>
    </xf>
    <xf numFmtId="0" fontId="21" fillId="0" borderId="1" xfId="0" applyFont="1" applyBorder="1" applyAlignment="1">
      <alignment horizontal="center"/>
    </xf>
    <xf numFmtId="0" fontId="22" fillId="0" borderId="1" xfId="0" applyNumberFormat="1" applyFont="1" applyBorder="1" applyAlignment="1">
      <alignment horizontal="center" wrapText="1"/>
    </xf>
    <xf numFmtId="0" fontId="21" fillId="0" borderId="1" xfId="0" applyFont="1" applyBorder="1" applyAlignment="1">
      <alignment horizontal="center" wrapText="1"/>
    </xf>
    <xf numFmtId="0" fontId="16" fillId="0" borderId="1" xfId="0" applyNumberFormat="1" applyFont="1" applyBorder="1" applyAlignment="1">
      <alignment horizontal="left" vertical="top" wrapText="1"/>
    </xf>
    <xf numFmtId="4" fontId="16" fillId="0" borderId="1" xfId="0" applyNumberFormat="1" applyFont="1" applyBorder="1"/>
    <xf numFmtId="0" fontId="16" fillId="0" borderId="0" xfId="0" applyFont="1" applyAlignment="1">
      <alignment wrapText="1"/>
    </xf>
    <xf numFmtId="4" fontId="16" fillId="0" borderId="0" xfId="0" applyNumberFormat="1" applyFont="1"/>
    <xf numFmtId="0" fontId="21" fillId="0" borderId="1" xfId="0" applyFont="1" applyFill="1" applyBorder="1"/>
    <xf numFmtId="4" fontId="21" fillId="0" borderId="1" xfId="0" applyNumberFormat="1" applyFont="1" applyFill="1" applyBorder="1"/>
    <xf numFmtId="4" fontId="11" fillId="0" borderId="0" xfId="0" applyNumberFormat="1" applyFont="1"/>
    <xf numFmtId="0" fontId="9" fillId="0" borderId="1" xfId="0" applyFont="1" applyBorder="1"/>
    <xf numFmtId="0" fontId="1" fillId="0" borderId="1" xfId="0" applyFont="1" applyBorder="1" applyAlignment="1">
      <alignment wrapText="1"/>
    </xf>
    <xf numFmtId="4" fontId="9" fillId="0" borderId="1" xfId="0" applyNumberFormat="1" applyFont="1" applyBorder="1" applyAlignment="1">
      <alignment horizontal="right"/>
    </xf>
    <xf numFmtId="4" fontId="9" fillId="0" borderId="1" xfId="0" applyNumberFormat="1" applyFont="1" applyBorder="1"/>
    <xf numFmtId="14" fontId="9" fillId="0" borderId="1" xfId="0" applyNumberFormat="1" applyFont="1" applyBorder="1"/>
    <xf numFmtId="0" fontId="1" fillId="3" borderId="1" xfId="0" applyFont="1" applyFill="1" applyBorder="1" applyAlignment="1">
      <alignment wrapText="1"/>
    </xf>
    <xf numFmtId="4" fontId="9" fillId="3" borderId="1" xfId="0" applyNumberFormat="1" applyFont="1" applyFill="1" applyBorder="1" applyAlignment="1">
      <alignment horizontal="right"/>
    </xf>
    <xf numFmtId="4" fontId="9" fillId="3" borderId="1" xfId="0" applyNumberFormat="1" applyFont="1" applyFill="1" applyBorder="1"/>
    <xf numFmtId="14" fontId="1" fillId="0" borderId="1" xfId="0" applyNumberFormat="1" applyFont="1" applyBorder="1"/>
    <xf numFmtId="0" fontId="9" fillId="3" borderId="5" xfId="0" applyNumberFormat="1" applyFont="1" applyFill="1" applyBorder="1" applyAlignment="1">
      <alignment horizontal="left" vertical="top" wrapText="1"/>
    </xf>
    <xf numFmtId="0" fontId="9" fillId="2" borderId="5" xfId="0" applyNumberFormat="1" applyFont="1" applyFill="1" applyBorder="1" applyAlignment="1">
      <alignment horizontal="left" vertical="top" wrapText="1"/>
    </xf>
    <xf numFmtId="0" fontId="9" fillId="2" borderId="1" xfId="0" applyFont="1" applyFill="1" applyBorder="1"/>
    <xf numFmtId="4" fontId="9" fillId="2" borderId="1" xfId="0" applyNumberFormat="1" applyFont="1" applyFill="1" applyBorder="1"/>
    <xf numFmtId="0" fontId="9" fillId="3" borderId="0" xfId="0" applyNumberFormat="1" applyFont="1" applyFill="1" applyBorder="1" applyAlignment="1">
      <alignment horizontal="left" vertical="top" wrapText="1"/>
    </xf>
    <xf numFmtId="0" fontId="9" fillId="3" borderId="0" xfId="0" applyFont="1" applyFill="1" applyBorder="1"/>
    <xf numFmtId="4" fontId="9" fillId="3" borderId="0" xfId="0" applyNumberFormat="1" applyFont="1" applyFill="1" applyBorder="1"/>
    <xf numFmtId="14" fontId="21" fillId="0" borderId="1" xfId="0" applyNumberFormat="1" applyFont="1" applyBorder="1"/>
    <xf numFmtId="0" fontId="23" fillId="0" borderId="4" xfId="0" applyNumberFormat="1" applyFont="1" applyBorder="1" applyAlignment="1">
      <alignment horizontal="left"/>
    </xf>
    <xf numFmtId="0" fontId="12" fillId="0" borderId="4" xfId="0" applyFont="1" applyBorder="1" applyAlignment="1">
      <alignment wrapText="1"/>
    </xf>
    <xf numFmtId="0" fontId="12" fillId="0" borderId="4" xfId="0" applyFont="1" applyBorder="1"/>
    <xf numFmtId="4" fontId="12" fillId="0" borderId="4" xfId="0" applyNumberFormat="1" applyFont="1" applyBorder="1"/>
    <xf numFmtId="0" fontId="11" fillId="0" borderId="4" xfId="0" applyFont="1" applyBorder="1" applyAlignment="1">
      <alignment wrapText="1"/>
    </xf>
    <xf numFmtId="0" fontId="8" fillId="0" borderId="4" xfId="0" applyFont="1" applyBorder="1"/>
    <xf numFmtId="0" fontId="11" fillId="0" borderId="4" xfId="0" applyFont="1" applyBorder="1"/>
    <xf numFmtId="49" fontId="16" fillId="3" borderId="1" xfId="0" applyNumberFormat="1" applyFont="1" applyFill="1" applyBorder="1"/>
    <xf numFmtId="49" fontId="16" fillId="3" borderId="0" xfId="0" applyNumberFormat="1" applyFont="1" applyFill="1"/>
    <xf numFmtId="49" fontId="5" fillId="0" borderId="0" xfId="0" applyNumberFormat="1" applyFont="1"/>
    <xf numFmtId="49" fontId="3" fillId="0" borderId="1" xfId="0" applyNumberFormat="1" applyFont="1" applyBorder="1" applyAlignment="1">
      <alignment wrapText="1"/>
    </xf>
    <xf numFmtId="49" fontId="3" fillId="0" borderId="1" xfId="0" applyNumberFormat="1" applyFont="1" applyBorder="1" applyAlignment="1">
      <alignment horizontal="center" wrapText="1"/>
    </xf>
    <xf numFmtId="49" fontId="8" fillId="0" borderId="1" xfId="0" applyNumberFormat="1" applyFont="1" applyBorder="1"/>
    <xf numFmtId="49" fontId="8" fillId="0" borderId="0" xfId="0" applyNumberFormat="1" applyFont="1"/>
    <xf numFmtId="49" fontId="8" fillId="0" borderId="0" xfId="0" applyNumberFormat="1" applyFont="1" applyAlignment="1">
      <alignment wrapText="1"/>
    </xf>
    <xf numFmtId="49" fontId="19" fillId="0" borderId="0" xfId="0" applyNumberFormat="1" applyFont="1"/>
    <xf numFmtId="49" fontId="20" fillId="0" borderId="1" xfId="0" applyNumberFormat="1" applyFont="1" applyBorder="1" applyAlignment="1">
      <alignment wrapText="1"/>
    </xf>
    <xf numFmtId="49" fontId="21" fillId="0" borderId="1" xfId="0" applyNumberFormat="1" applyFont="1" applyBorder="1" applyAlignment="1">
      <alignment horizontal="center"/>
    </xf>
    <xf numFmtId="49" fontId="19" fillId="0" borderId="1" xfId="0" applyNumberFormat="1" applyFont="1" applyBorder="1"/>
    <xf numFmtId="49" fontId="16" fillId="0" borderId="0" xfId="0" applyNumberFormat="1" applyFont="1" applyAlignment="1">
      <alignment horizontal="left"/>
    </xf>
    <xf numFmtId="49" fontId="16" fillId="0" borderId="0" xfId="0" applyNumberFormat="1" applyFont="1"/>
    <xf numFmtId="49" fontId="20" fillId="0" borderId="1" xfId="0" applyNumberFormat="1" applyFont="1" applyBorder="1"/>
    <xf numFmtId="49" fontId="1" fillId="0" borderId="1" xfId="0" applyNumberFormat="1" applyFont="1" applyBorder="1" applyAlignment="1">
      <alignment horizontal="center"/>
    </xf>
    <xf numFmtId="49" fontId="9" fillId="0" borderId="1" xfId="0" applyNumberFormat="1" applyFont="1" applyBorder="1"/>
    <xf numFmtId="49" fontId="9" fillId="0" borderId="0" xfId="0" applyNumberFormat="1" applyFont="1"/>
    <xf numFmtId="49" fontId="9" fillId="3" borderId="0" xfId="0" applyNumberFormat="1" applyFont="1" applyFill="1"/>
    <xf numFmtId="49" fontId="9" fillId="0" borderId="0" xfId="0" applyNumberFormat="1" applyFont="1" applyAlignment="1">
      <alignment horizontal="left"/>
    </xf>
    <xf numFmtId="0" fontId="24" fillId="0" borderId="0" xfId="0" applyFont="1" applyAlignment="1">
      <alignment wrapText="1"/>
    </xf>
    <xf numFmtId="0" fontId="24" fillId="0" borderId="0" xfId="0" applyFont="1"/>
    <xf numFmtId="49" fontId="25" fillId="0" borderId="0" xfId="0" applyNumberFormat="1" applyFont="1"/>
    <xf numFmtId="0" fontId="1" fillId="0" borderId="1" xfId="0" applyFont="1" applyBorder="1" applyAlignment="1">
      <alignment horizontal="center"/>
    </xf>
    <xf numFmtId="0" fontId="8" fillId="0" borderId="1" xfId="0" applyFont="1" applyBorder="1" applyAlignment="1">
      <alignment horizontal="center"/>
    </xf>
    <xf numFmtId="0" fontId="1" fillId="0" borderId="2" xfId="0" applyFont="1" applyBorder="1" applyAlignment="1">
      <alignment horizontal="center"/>
    </xf>
    <xf numFmtId="0" fontId="8" fillId="0" borderId="0" xfId="0" applyFont="1" applyAlignment="1">
      <alignment wrapText="1"/>
    </xf>
    <xf numFmtId="0" fontId="26" fillId="0" borderId="1" xfId="0" applyFont="1" applyBorder="1" applyAlignment="1">
      <alignment wrapText="1"/>
    </xf>
    <xf numFmtId="0" fontId="13" fillId="0" borderId="1" xfId="0" applyFont="1" applyBorder="1" applyAlignment="1">
      <alignment wrapText="1"/>
    </xf>
    <xf numFmtId="0" fontId="27" fillId="0" borderId="0" xfId="0" applyFont="1" applyAlignment="1">
      <alignment wrapText="1"/>
    </xf>
    <xf numFmtId="0" fontId="28" fillId="0" borderId="0" xfId="0" applyFont="1" applyAlignment="1">
      <alignment wrapText="1"/>
    </xf>
    <xf numFmtId="0" fontId="1" fillId="0" borderId="1" xfId="0" applyNumberFormat="1" applyFont="1" applyBorder="1" applyAlignment="1">
      <alignment horizontal="center" wrapText="1"/>
    </xf>
    <xf numFmtId="0" fontId="28" fillId="0" borderId="1" xfId="0" applyFont="1" applyBorder="1" applyAlignment="1">
      <alignment wrapText="1"/>
    </xf>
    <xf numFmtId="0" fontId="9" fillId="0" borderId="1" xfId="0" applyFont="1" applyBorder="1" applyAlignment="1">
      <alignment horizontal="center"/>
    </xf>
    <xf numFmtId="0" fontId="16" fillId="0" borderId="1" xfId="0" applyFont="1" applyBorder="1" applyAlignment="1">
      <alignment wrapText="1"/>
    </xf>
    <xf numFmtId="49" fontId="16" fillId="3" borderId="5" xfId="0" applyNumberFormat="1" applyFont="1" applyFill="1" applyBorder="1"/>
    <xf numFmtId="0" fontId="16" fillId="0" borderId="1" xfId="0" applyFont="1" applyBorder="1" applyAlignment="1">
      <alignment vertical="center"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2" borderId="1" xfId="0" applyFont="1" applyFill="1" applyBorder="1"/>
    <xf numFmtId="0" fontId="13" fillId="2" borderId="1" xfId="0" applyFont="1" applyFill="1" applyBorder="1" applyAlignment="1">
      <alignment wrapText="1"/>
    </xf>
    <xf numFmtId="49" fontId="1" fillId="0" borderId="1" xfId="0" applyNumberFormat="1" applyFont="1" applyBorder="1"/>
    <xf numFmtId="0" fontId="1" fillId="0" borderId="1" xfId="0" applyFont="1" applyBorder="1" applyAlignment="1">
      <alignment vertical="center" wrapText="1"/>
    </xf>
    <xf numFmtId="4" fontId="1" fillId="3" borderId="1" xfId="0" applyNumberFormat="1" applyFont="1" applyFill="1" applyBorder="1" applyAlignment="1">
      <alignment horizontal="right"/>
    </xf>
    <xf numFmtId="0" fontId="1" fillId="0" borderId="1" xfId="0" applyFont="1" applyBorder="1"/>
    <xf numFmtId="0" fontId="1" fillId="3" borderId="1" xfId="0" applyNumberFormat="1" applyFont="1" applyFill="1" applyBorder="1" applyAlignment="1">
      <alignment horizontal="left" vertical="top" wrapText="1"/>
    </xf>
    <xf numFmtId="0" fontId="12" fillId="0" borderId="1" xfId="0" applyFont="1" applyBorder="1"/>
    <xf numFmtId="0" fontId="12" fillId="2" borderId="1" xfId="0" applyFont="1" applyFill="1" applyBorder="1"/>
    <xf numFmtId="0" fontId="9" fillId="0" borderId="0" xfId="0" applyFont="1" applyAlignment="1"/>
    <xf numFmtId="4" fontId="9" fillId="0" borderId="0" xfId="0" applyNumberFormat="1" applyFont="1"/>
    <xf numFmtId="0" fontId="16" fillId="4" borderId="1" xfId="0" applyNumberFormat="1" applyFont="1" applyFill="1" applyBorder="1" applyAlignment="1">
      <alignment horizontal="left" vertical="top" wrapText="1"/>
    </xf>
    <xf numFmtId="4" fontId="3" fillId="0" borderId="1" xfId="0" applyNumberFormat="1" applyFont="1" applyBorder="1" applyAlignment="1">
      <alignment wrapText="1"/>
    </xf>
    <xf numFmtId="4" fontId="3" fillId="0" borderId="1" xfId="0" applyNumberFormat="1" applyFont="1" applyBorder="1" applyAlignment="1">
      <alignment horizontal="center" wrapText="1"/>
    </xf>
    <xf numFmtId="0" fontId="16" fillId="0" borderId="1" xfId="0" applyFont="1" applyBorder="1" applyAlignment="1">
      <alignment wrapText="1"/>
    </xf>
    <xf numFmtId="0" fontId="1" fillId="3" borderId="1" xfId="0" applyFont="1" applyFill="1" applyBorder="1" applyAlignment="1">
      <alignment vertical="center" wrapText="1"/>
    </xf>
    <xf numFmtId="0" fontId="16" fillId="3" borderId="2" xfId="0" applyFont="1" applyFill="1" applyBorder="1" applyAlignment="1">
      <alignment wrapText="1"/>
    </xf>
    <xf numFmtId="0" fontId="16" fillId="3" borderId="9" xfId="0" applyFont="1" applyFill="1" applyBorder="1" applyAlignment="1">
      <alignment wrapText="1"/>
    </xf>
    <xf numFmtId="0" fontId="16" fillId="3" borderId="9" xfId="0" applyFont="1" applyFill="1" applyBorder="1"/>
    <xf numFmtId="4" fontId="18" fillId="3" borderId="3" xfId="0" applyNumberFormat="1" applyFont="1" applyFill="1" applyBorder="1"/>
    <xf numFmtId="49" fontId="8" fillId="0" borderId="0" xfId="0" applyNumberFormat="1" applyFont="1" applyBorder="1"/>
    <xf numFmtId="0" fontId="9" fillId="0" borderId="0" xfId="0" applyNumberFormat="1" applyFont="1" applyBorder="1" applyAlignment="1">
      <alignment horizontal="left" vertical="top" wrapText="1"/>
    </xf>
    <xf numFmtId="0" fontId="8" fillId="0" borderId="0" xfId="0" applyNumberFormat="1" applyFont="1" applyBorder="1" applyAlignment="1">
      <alignment horizontal="left" vertical="top" wrapText="1"/>
    </xf>
    <xf numFmtId="0" fontId="9" fillId="0" borderId="0" xfId="0" applyFont="1" applyBorder="1" applyAlignment="1">
      <alignment wrapText="1"/>
    </xf>
    <xf numFmtId="14" fontId="8" fillId="0" borderId="0" xfId="0" applyNumberFormat="1" applyFont="1" applyBorder="1"/>
    <xf numFmtId="0" fontId="8" fillId="0" borderId="2" xfId="0" applyFont="1" applyBorder="1" applyAlignment="1">
      <alignment wrapText="1"/>
    </xf>
    <xf numFmtId="0" fontId="8" fillId="0" borderId="9" xfId="0" applyFont="1" applyBorder="1" applyAlignment="1">
      <alignment wrapText="1"/>
    </xf>
    <xf numFmtId="0" fontId="8" fillId="0" borderId="3" xfId="0" applyFont="1" applyBorder="1"/>
    <xf numFmtId="4" fontId="8" fillId="0" borderId="3" xfId="0" applyNumberFormat="1" applyFont="1" applyBorder="1"/>
    <xf numFmtId="0" fontId="16" fillId="2" borderId="2" xfId="0" applyFont="1" applyFill="1" applyBorder="1"/>
    <xf numFmtId="0" fontId="16" fillId="2" borderId="9" xfId="0" applyFont="1" applyFill="1" applyBorder="1"/>
    <xf numFmtId="0" fontId="16" fillId="0" borderId="9" xfId="0" applyFont="1" applyBorder="1"/>
    <xf numFmtId="0" fontId="16" fillId="0" borderId="3" xfId="0" applyFont="1" applyBorder="1"/>
    <xf numFmtId="49" fontId="30" fillId="0" borderId="1" xfId="0" applyNumberFormat="1" applyFont="1" applyBorder="1"/>
    <xf numFmtId="0" fontId="30" fillId="0" borderId="1" xfId="0" applyFont="1" applyBorder="1" applyAlignment="1">
      <alignment wrapText="1"/>
    </xf>
    <xf numFmtId="4" fontId="31" fillId="0" borderId="1" xfId="1" applyNumberFormat="1" applyFont="1" applyBorder="1" applyAlignment="1">
      <alignment wrapText="1"/>
    </xf>
    <xf numFmtId="14" fontId="30" fillId="0" borderId="1" xfId="0" applyNumberFormat="1" applyFont="1" applyBorder="1"/>
    <xf numFmtId="14" fontId="30" fillId="0" borderId="1" xfId="0" applyNumberFormat="1" applyFont="1" applyBorder="1" applyAlignment="1">
      <alignment wrapText="1"/>
    </xf>
    <xf numFmtId="0" fontId="30" fillId="0" borderId="1" xfId="0" applyFont="1" applyFill="1" applyBorder="1" applyAlignment="1">
      <alignment wrapText="1"/>
    </xf>
    <xf numFmtId="14" fontId="30" fillId="0" borderId="1" xfId="0" applyNumberFormat="1" applyFont="1" applyBorder="1" applyAlignment="1">
      <alignment vertical="center" wrapText="1"/>
    </xf>
    <xf numFmtId="0" fontId="30" fillId="0" borderId="1" xfId="0" applyFont="1" applyBorder="1"/>
    <xf numFmtId="0" fontId="30" fillId="3" borderId="1" xfId="0" applyNumberFormat="1" applyFont="1" applyFill="1" applyBorder="1" applyAlignment="1">
      <alignment horizontal="left" vertical="top" wrapText="1"/>
    </xf>
    <xf numFmtId="0" fontId="30" fillId="3" borderId="1" xfId="0" applyFont="1" applyFill="1" applyBorder="1" applyAlignment="1">
      <alignment wrapText="1"/>
    </xf>
    <xf numFmtId="4" fontId="30" fillId="0" borderId="1" xfId="0" applyNumberFormat="1" applyFont="1" applyBorder="1" applyAlignment="1">
      <alignment horizontal="right"/>
    </xf>
    <xf numFmtId="4" fontId="30" fillId="3" borderId="1" xfId="0" applyNumberFormat="1" applyFont="1" applyFill="1" applyBorder="1" applyAlignment="1">
      <alignment horizontal="right"/>
    </xf>
    <xf numFmtId="4" fontId="30" fillId="0" borderId="0" xfId="0" applyNumberFormat="1" applyFont="1"/>
    <xf numFmtId="0" fontId="32" fillId="3" borderId="1" xfId="0" applyNumberFormat="1" applyFont="1" applyFill="1" applyBorder="1" applyAlignment="1">
      <alignment horizontal="left" vertical="top" wrapText="1"/>
    </xf>
    <xf numFmtId="0" fontId="32" fillId="3" borderId="1" xfId="0" applyFont="1" applyFill="1" applyBorder="1"/>
    <xf numFmtId="0" fontId="32" fillId="3" borderId="1" xfId="0" applyFont="1" applyFill="1" applyBorder="1" applyAlignment="1">
      <alignment wrapText="1"/>
    </xf>
    <xf numFmtId="4" fontId="32" fillId="3" borderId="1" xfId="0" applyNumberFormat="1" applyFont="1" applyFill="1" applyBorder="1"/>
    <xf numFmtId="14" fontId="32" fillId="3" borderId="1" xfId="0" applyNumberFormat="1" applyFont="1" applyFill="1" applyBorder="1"/>
    <xf numFmtId="0" fontId="32" fillId="0" borderId="1" xfId="0" applyFont="1" applyFill="1" applyBorder="1" applyAlignment="1">
      <alignment wrapText="1"/>
    </xf>
    <xf numFmtId="0" fontId="32" fillId="0" borderId="1" xfId="0" applyFont="1" applyBorder="1"/>
    <xf numFmtId="14" fontId="32" fillId="0" borderId="1" xfId="0" applyNumberFormat="1" applyFont="1" applyBorder="1"/>
    <xf numFmtId="0" fontId="32" fillId="0" borderId="1" xfId="0" applyFont="1" applyBorder="1" applyAlignment="1">
      <alignment vertical="center" wrapText="1"/>
    </xf>
    <xf numFmtId="49" fontId="32" fillId="3" borderId="1" xfId="0" applyNumberFormat="1" applyFont="1" applyFill="1" applyBorder="1"/>
    <xf numFmtId="0" fontId="16" fillId="5" borderId="1" xfId="0" applyNumberFormat="1" applyFont="1" applyFill="1" applyBorder="1" applyAlignment="1">
      <alignment horizontal="left" vertical="top" wrapText="1"/>
    </xf>
    <xf numFmtId="0" fontId="16" fillId="5" borderId="1" xfId="0" applyFont="1" applyFill="1" applyBorder="1"/>
    <xf numFmtId="0" fontId="11" fillId="5" borderId="1" xfId="0" applyFont="1" applyFill="1" applyBorder="1" applyAlignment="1">
      <alignment wrapText="1"/>
    </xf>
    <xf numFmtId="4" fontId="16" fillId="5" borderId="1" xfId="0" applyNumberFormat="1" applyFont="1" applyFill="1" applyBorder="1"/>
    <xf numFmtId="14" fontId="16" fillId="5" borderId="1" xfId="0" applyNumberFormat="1" applyFont="1" applyFill="1" applyBorder="1"/>
    <xf numFmtId="0" fontId="16" fillId="5" borderId="1" xfId="0" applyFont="1" applyFill="1" applyBorder="1" applyAlignment="1">
      <alignment wrapText="1"/>
    </xf>
    <xf numFmtId="49" fontId="11" fillId="3" borderId="1" xfId="0" applyNumberFormat="1" applyFont="1" applyFill="1" applyBorder="1"/>
    <xf numFmtId="0" fontId="11" fillId="3" borderId="5" xfId="0" applyNumberFormat="1" applyFont="1" applyFill="1" applyBorder="1" applyAlignment="1">
      <alignment horizontal="left" vertical="top" wrapText="1"/>
    </xf>
    <xf numFmtId="0" fontId="11" fillId="3" borderId="1" xfId="0" applyNumberFormat="1" applyFont="1" applyFill="1" applyBorder="1" applyAlignment="1">
      <alignment horizontal="left" vertical="top" wrapText="1"/>
    </xf>
    <xf numFmtId="0" fontId="11" fillId="3" borderId="1" xfId="0" applyFont="1" applyFill="1" applyBorder="1"/>
    <xf numFmtId="4" fontId="11" fillId="3" borderId="1" xfId="0" applyNumberFormat="1" applyFont="1" applyFill="1" applyBorder="1"/>
    <xf numFmtId="14" fontId="11" fillId="3" borderId="1" xfId="0" applyNumberFormat="1" applyFont="1" applyFill="1" applyBorder="1"/>
    <xf numFmtId="0" fontId="11" fillId="0" borderId="1" xfId="0" applyFont="1" applyFill="1" applyBorder="1" applyAlignment="1">
      <alignment wrapText="1"/>
    </xf>
    <xf numFmtId="0" fontId="33" fillId="3" borderId="1" xfId="0" applyNumberFormat="1" applyFont="1" applyFill="1" applyBorder="1" applyAlignment="1">
      <alignment horizontal="left" vertical="top" wrapText="1"/>
    </xf>
    <xf numFmtId="0" fontId="14" fillId="3" borderId="1" xfId="0" applyNumberFormat="1" applyFont="1" applyFill="1" applyBorder="1" applyAlignment="1">
      <alignment horizontal="left" vertical="top" wrapText="1"/>
    </xf>
    <xf numFmtId="0" fontId="8" fillId="0" borderId="0" xfId="0" applyFont="1" applyAlignment="1">
      <alignment horizontal="left" wrapText="1"/>
    </xf>
    <xf numFmtId="0" fontId="8" fillId="0" borderId="0" xfId="0" applyFont="1" applyAlignment="1">
      <alignment wrapText="1"/>
    </xf>
    <xf numFmtId="0" fontId="16" fillId="3" borderId="1" xfId="0" applyFont="1" applyFill="1" applyBorder="1" applyAlignment="1">
      <alignment textRotation="89"/>
    </xf>
    <xf numFmtId="0" fontId="8" fillId="0" borderId="0" xfId="0" applyFont="1" applyAlignment="1">
      <alignment horizontal="left" wrapText="1"/>
    </xf>
    <xf numFmtId="0" fontId="3" fillId="0" borderId="2" xfId="0" applyFont="1" applyBorder="1" applyAlignment="1">
      <alignment wrapText="1"/>
    </xf>
    <xf numFmtId="0" fontId="8" fillId="0" borderId="3" xfId="0" applyFont="1" applyBorder="1" applyAlignment="1">
      <alignment wrapText="1"/>
    </xf>
    <xf numFmtId="4" fontId="3" fillId="0" borderId="2" xfId="0" applyNumberFormat="1" applyFont="1" applyBorder="1" applyAlignment="1">
      <alignment wrapText="1"/>
    </xf>
    <xf numFmtId="4" fontId="9" fillId="0" borderId="3" xfId="0" applyNumberFormat="1" applyFont="1" applyBorder="1" applyAlignment="1">
      <alignment wrapText="1"/>
    </xf>
    <xf numFmtId="0" fontId="9" fillId="0" borderId="3" xfId="0" applyFont="1" applyBorder="1" applyAlignment="1">
      <alignment wrapText="1"/>
    </xf>
    <xf numFmtId="3" fontId="1" fillId="0" borderId="1" xfId="0" applyNumberFormat="1" applyFont="1" applyBorder="1" applyAlignment="1">
      <alignment horizontal="center"/>
    </xf>
    <xf numFmtId="3" fontId="8" fillId="0" borderId="1" xfId="0" applyNumberFormat="1" applyFont="1" applyBorder="1" applyAlignment="1">
      <alignment horizontal="center"/>
    </xf>
    <xf numFmtId="0" fontId="1" fillId="0" borderId="1" xfId="0" applyFont="1" applyBorder="1" applyAlignment="1">
      <alignment horizontal="center"/>
    </xf>
    <xf numFmtId="0" fontId="8" fillId="0" borderId="1" xfId="0" applyFont="1" applyBorder="1" applyAlignment="1">
      <alignment horizontal="center"/>
    </xf>
    <xf numFmtId="3" fontId="20" fillId="3" borderId="1" xfId="0" applyNumberFormat="1" applyFont="1" applyFill="1" applyBorder="1" applyAlignment="1">
      <alignment horizontal="center" wrapText="1"/>
    </xf>
    <xf numFmtId="3" fontId="16" fillId="3" borderId="1" xfId="0" applyNumberFormat="1" applyFont="1" applyFill="1" applyBorder="1" applyAlignment="1">
      <alignment horizontal="center" wrapText="1"/>
    </xf>
    <xf numFmtId="0" fontId="20" fillId="3" borderId="1" xfId="0" applyFont="1" applyFill="1" applyBorder="1" applyAlignment="1">
      <alignment horizontal="center" wrapText="1"/>
    </xf>
    <xf numFmtId="0" fontId="16" fillId="3" borderId="1" xfId="0" applyFont="1" applyFill="1" applyBorder="1" applyAlignment="1">
      <alignment horizontal="center" wrapText="1"/>
    </xf>
    <xf numFmtId="4" fontId="20" fillId="3" borderId="2" xfId="0" applyNumberFormat="1" applyFont="1" applyFill="1" applyBorder="1" applyAlignment="1">
      <alignment wrapText="1"/>
    </xf>
    <xf numFmtId="4" fontId="16" fillId="3" borderId="3" xfId="0" applyNumberFormat="1" applyFont="1" applyFill="1" applyBorder="1" applyAlignment="1">
      <alignment wrapText="1"/>
    </xf>
    <xf numFmtId="0" fontId="20" fillId="3" borderId="2" xfId="0" applyFont="1" applyFill="1" applyBorder="1" applyAlignment="1">
      <alignment wrapText="1"/>
    </xf>
    <xf numFmtId="0" fontId="16" fillId="3" borderId="3" xfId="0" applyFont="1" applyFill="1" applyBorder="1" applyAlignment="1">
      <alignment wrapText="1"/>
    </xf>
    <xf numFmtId="3" fontId="3" fillId="0" borderId="1" xfId="0" applyNumberFormat="1" applyFont="1" applyBorder="1" applyAlignment="1">
      <alignment horizontal="center" wrapText="1"/>
    </xf>
    <xf numFmtId="3" fontId="9" fillId="0" borderId="1" xfId="0" applyNumberFormat="1" applyFont="1" applyBorder="1" applyAlignment="1">
      <alignment horizontal="center" wrapText="1"/>
    </xf>
    <xf numFmtId="0" fontId="3" fillId="0" borderId="1" xfId="0" applyFont="1" applyBorder="1" applyAlignment="1">
      <alignment horizontal="center" wrapText="1"/>
    </xf>
    <xf numFmtId="0" fontId="9" fillId="0" borderId="1" xfId="0" applyFont="1" applyBorder="1" applyAlignment="1">
      <alignment horizontal="center" wrapText="1"/>
    </xf>
    <xf numFmtId="0" fontId="15" fillId="0" borderId="4" xfId="0" applyFont="1" applyBorder="1" applyAlignment="1">
      <alignment wrapText="1"/>
    </xf>
    <xf numFmtId="0" fontId="8" fillId="0" borderId="4" xfId="0" applyFont="1" applyBorder="1" applyAlignment="1">
      <alignment wrapText="1"/>
    </xf>
    <xf numFmtId="0" fontId="16" fillId="0" borderId="0" xfId="0" applyFont="1" applyBorder="1" applyAlignment="1">
      <alignment wrapText="1"/>
    </xf>
    <xf numFmtId="0" fontId="16" fillId="0" borderId="8" xfId="0" applyFont="1" applyBorder="1" applyAlignment="1">
      <alignment wrapText="1"/>
    </xf>
    <xf numFmtId="3" fontId="21" fillId="0" borderId="2" xfId="0" applyNumberFormat="1" applyFont="1" applyBorder="1" applyAlignment="1">
      <alignment horizontal="center"/>
    </xf>
    <xf numFmtId="3" fontId="16" fillId="0" borderId="3" xfId="0" applyNumberFormat="1" applyFont="1" applyBorder="1" applyAlignment="1">
      <alignment horizontal="center"/>
    </xf>
    <xf numFmtId="0" fontId="21" fillId="0" borderId="2" xfId="0" applyFont="1" applyBorder="1" applyAlignment="1">
      <alignment horizontal="center"/>
    </xf>
    <xf numFmtId="0" fontId="16" fillId="0" borderId="3" xfId="0" applyFont="1" applyBorder="1" applyAlignment="1">
      <alignment horizontal="center"/>
    </xf>
    <xf numFmtId="4" fontId="20" fillId="0" borderId="1" xfId="0" applyNumberFormat="1" applyFont="1" applyBorder="1" applyAlignment="1">
      <alignment wrapText="1"/>
    </xf>
    <xf numFmtId="4" fontId="16" fillId="0" borderId="1" xfId="0" applyNumberFormat="1" applyFont="1" applyBorder="1" applyAlignment="1">
      <alignment wrapText="1"/>
    </xf>
    <xf numFmtId="0" fontId="20" fillId="0" borderId="1" xfId="0" applyFont="1" applyBorder="1" applyAlignment="1">
      <alignment wrapText="1"/>
    </xf>
    <xf numFmtId="0" fontId="16" fillId="0" borderId="1" xfId="0" applyFont="1" applyBorder="1" applyAlignment="1">
      <alignment wrapText="1"/>
    </xf>
    <xf numFmtId="0" fontId="21" fillId="0" borderId="1" xfId="0" applyFont="1" applyFill="1" applyBorder="1" applyAlignment="1">
      <alignment wrapText="1"/>
    </xf>
    <xf numFmtId="0" fontId="0" fillId="0" borderId="1" xfId="0" applyBorder="1" applyAlignment="1">
      <alignment wrapText="1"/>
    </xf>
    <xf numFmtId="3" fontId="1" fillId="0" borderId="2" xfId="0" applyNumberFormat="1" applyFont="1" applyBorder="1" applyAlignment="1">
      <alignment horizontal="center"/>
    </xf>
    <xf numFmtId="3" fontId="9" fillId="0" borderId="3" xfId="0" applyNumberFormat="1" applyFont="1" applyBorder="1" applyAlignment="1">
      <alignment horizontal="center"/>
    </xf>
    <xf numFmtId="0" fontId="1" fillId="0" borderId="2" xfId="0" applyFont="1" applyBorder="1" applyAlignment="1">
      <alignment horizontal="center"/>
    </xf>
    <xf numFmtId="0" fontId="9" fillId="0" borderId="3" xfId="0" applyFont="1" applyBorder="1" applyAlignment="1">
      <alignment horizontal="center"/>
    </xf>
    <xf numFmtId="4" fontId="9" fillId="0" borderId="2" xfId="0" applyNumberFormat="1" applyFont="1" applyBorder="1" applyAlignment="1">
      <alignment wrapText="1"/>
    </xf>
    <xf numFmtId="0" fontId="9" fillId="0" borderId="2" xfId="0" applyFont="1" applyBorder="1" applyAlignment="1">
      <alignment wrapText="1"/>
    </xf>
    <xf numFmtId="3" fontId="9" fillId="0" borderId="1" xfId="0" applyNumberFormat="1" applyFont="1" applyBorder="1" applyAlignment="1">
      <alignment horizontal="center"/>
    </xf>
    <xf numFmtId="0" fontId="9" fillId="0" borderId="1" xfId="0" applyFont="1" applyBorder="1" applyAlignment="1">
      <alignment horizontal="center"/>
    </xf>
    <xf numFmtId="4" fontId="13" fillId="0" borderId="2" xfId="0" applyNumberFormat="1" applyFont="1" applyBorder="1" applyAlignment="1">
      <alignment wrapText="1"/>
    </xf>
    <xf numFmtId="4" fontId="13" fillId="0" borderId="3" xfId="0" applyNumberFormat="1" applyFont="1" applyBorder="1" applyAlignment="1">
      <alignment wrapText="1"/>
    </xf>
    <xf numFmtId="0" fontId="13" fillId="0" borderId="2" xfId="0" applyFont="1" applyBorder="1" applyAlignment="1">
      <alignment wrapText="1"/>
    </xf>
    <xf numFmtId="0" fontId="13" fillId="0" borderId="3" xfId="0" applyFont="1" applyBorder="1" applyAlignment="1">
      <alignment wrapText="1"/>
    </xf>
    <xf numFmtId="0" fontId="5" fillId="0" borderId="0" xfId="0" applyFont="1" applyAlignment="1">
      <alignment horizontal="center" vertical="center" wrapText="1"/>
    </xf>
    <xf numFmtId="0" fontId="8" fillId="0" borderId="0" xfId="0" applyFont="1" applyAlignment="1">
      <alignment wrapText="1"/>
    </xf>
    <xf numFmtId="0" fontId="5" fillId="0" borderId="4" xfId="0" applyFont="1" applyBorder="1" applyAlignment="1">
      <alignment wrapText="1"/>
    </xf>
    <xf numFmtId="0" fontId="5" fillId="0" borderId="0" xfId="0" applyFont="1" applyAlignment="1">
      <alignment wrapText="1"/>
    </xf>
    <xf numFmtId="0" fontId="34" fillId="0" borderId="0" xfId="0" applyFont="1"/>
    <xf numFmtId="0" fontId="23" fillId="0" borderId="0" xfId="0" applyNumberFormat="1" applyFont="1" applyBorder="1" applyAlignment="1">
      <alignment horizontal="left"/>
    </xf>
    <xf numFmtId="0" fontId="12" fillId="0" borderId="0" xfId="0" applyFont="1" applyBorder="1" applyAlignment="1">
      <alignment wrapText="1"/>
    </xf>
    <xf numFmtId="0" fontId="12" fillId="0" borderId="0" xfId="0" applyFont="1" applyBorder="1"/>
    <xf numFmtId="4" fontId="12" fillId="0" borderId="0" xfId="0" applyNumberFormat="1" applyFont="1" applyBorder="1"/>
    <xf numFmtId="0" fontId="21" fillId="3" borderId="1" xfId="0" applyNumberFormat="1" applyFont="1" applyFill="1" applyBorder="1" applyAlignment="1">
      <alignment horizontal="left" vertical="top" wrapText="1"/>
    </xf>
  </cellXfs>
  <cellStyles count="2">
    <cellStyle name="Обычный" xfId="0" builtinId="0"/>
    <cellStyle name="Обычный_2.1.ДВИЖ"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D18" sqref="D18"/>
    </sheetView>
  </sheetViews>
  <sheetFormatPr defaultRowHeight="15" x14ac:dyDescent="0.25"/>
  <cols>
    <col min="1" max="1" width="7" style="22" customWidth="1"/>
    <col min="2" max="2" width="8.5703125" style="22" customWidth="1"/>
    <col min="3" max="3" width="11" style="244" customWidth="1"/>
    <col min="4" max="4" width="23.140625" style="245" customWidth="1"/>
    <col min="5" max="5" width="6.85546875" style="22" customWidth="1"/>
    <col min="6" max="6" width="15.85546875" style="22" customWidth="1"/>
    <col min="7" max="7" width="12.140625" style="24" customWidth="1"/>
    <col min="8" max="8" width="13.140625" style="24" customWidth="1"/>
    <col min="9" max="9" width="6.85546875" style="22" customWidth="1"/>
    <col min="10" max="10" width="10.140625" style="22" customWidth="1"/>
    <col min="11" max="11" width="9.140625" style="25" customWidth="1"/>
    <col min="12" max="12" width="9.7109375" style="22" customWidth="1"/>
    <col min="13" max="13" width="6.85546875" style="26" customWidth="1"/>
    <col min="14" max="14" width="8.42578125" style="22" customWidth="1"/>
    <col min="15" max="15" width="13" style="28" customWidth="1"/>
    <col min="16" max="16" width="9.140625" style="28"/>
    <col min="17" max="16384" width="9.140625" style="22"/>
  </cols>
  <sheetData>
    <row r="1" spans="1:15" ht="52.5" customHeight="1" x14ac:dyDescent="0.3">
      <c r="B1" s="28"/>
      <c r="C1" s="127" t="s">
        <v>376</v>
      </c>
      <c r="D1" s="128"/>
      <c r="E1" s="129"/>
      <c r="F1" s="129"/>
      <c r="G1" s="130"/>
      <c r="H1" s="130"/>
      <c r="I1" s="129"/>
      <c r="J1" s="129"/>
      <c r="K1" s="131"/>
      <c r="L1" s="132"/>
      <c r="M1" s="133"/>
      <c r="N1" s="132"/>
      <c r="O1" s="132"/>
    </row>
    <row r="2" spans="1:15" s="28" customFormat="1" ht="42.75" customHeight="1" x14ac:dyDescent="0.3">
      <c r="A2" s="22"/>
      <c r="B2" s="22"/>
      <c r="C2" s="247"/>
      <c r="D2" s="247"/>
      <c r="E2" s="299" t="s">
        <v>377</v>
      </c>
      <c r="F2" s="299" t="s">
        <v>378</v>
      </c>
      <c r="G2" s="24"/>
      <c r="H2" s="24"/>
      <c r="I2" s="22"/>
      <c r="J2" s="22"/>
      <c r="K2" s="25"/>
      <c r="L2" s="22"/>
      <c r="M2" s="26"/>
      <c r="N2" s="27"/>
    </row>
    <row r="3" spans="1:15" s="28" customFormat="1" ht="42.75" customHeight="1" x14ac:dyDescent="0.25">
      <c r="A3" s="22"/>
      <c r="B3" s="22"/>
      <c r="C3" s="244"/>
      <c r="D3" s="245"/>
      <c r="E3" s="22"/>
      <c r="F3" s="22"/>
      <c r="G3" s="24"/>
      <c r="H3" s="24"/>
      <c r="I3" s="22"/>
      <c r="J3" s="22"/>
      <c r="K3" s="25"/>
      <c r="L3" s="22"/>
      <c r="M3" s="26"/>
      <c r="N3" s="27"/>
    </row>
    <row r="4" spans="1:15" s="28" customFormat="1" ht="42.75" customHeight="1" x14ac:dyDescent="0.25">
      <c r="A4" s="22"/>
      <c r="B4" s="22"/>
      <c r="C4" s="247"/>
      <c r="D4" s="247"/>
      <c r="E4" s="22"/>
      <c r="F4" s="22"/>
      <c r="G4" s="24"/>
      <c r="H4" s="24"/>
      <c r="I4" s="22"/>
      <c r="J4" s="22"/>
      <c r="K4" s="25"/>
      <c r="L4" s="22"/>
      <c r="M4" s="26"/>
      <c r="N4" s="22"/>
    </row>
    <row r="5" spans="1:15" s="28" customFormat="1" ht="42.75" customHeight="1" x14ac:dyDescent="0.25">
      <c r="A5" s="22"/>
      <c r="B5" s="22"/>
      <c r="C5" s="247"/>
      <c r="D5" s="247"/>
      <c r="E5" s="22"/>
      <c r="F5" s="22"/>
      <c r="G5" s="24"/>
      <c r="H5" s="24"/>
      <c r="I5" s="22"/>
      <c r="J5" s="22"/>
      <c r="K5" s="25"/>
      <c r="L5" s="22"/>
      <c r="M5" s="26"/>
      <c r="N5" s="22"/>
    </row>
    <row r="6" spans="1:15" ht="42.75" customHeight="1" x14ac:dyDescent="0.25"/>
    <row r="7" spans="1:15" ht="42.75" customHeight="1" x14ac:dyDescent="0.25"/>
    <row r="8" spans="1:15" ht="42.75" customHeight="1" x14ac:dyDescent="0.25"/>
    <row r="9" spans="1:15" ht="42.75" customHeight="1" x14ac:dyDescent="0.25"/>
  </sheetData>
  <mergeCells count="3">
    <mergeCell ref="C2:D2"/>
    <mergeCell ref="C4:D4"/>
    <mergeCell ref="C5:D5"/>
  </mergeCells>
  <pageMargins left="0.59055118110236227" right="0.23622047244094491" top="0.74803149606299213" bottom="0.15748031496062992"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
  <sheetViews>
    <sheetView topLeftCell="B1" workbookViewId="0">
      <selection activeCell="B3" sqref="B3:O3"/>
    </sheetView>
  </sheetViews>
  <sheetFormatPr defaultRowHeight="15" x14ac:dyDescent="0.25"/>
  <cols>
    <col min="1" max="1" width="9.140625" style="22"/>
    <col min="2" max="2" width="11.5703125" style="22" customWidth="1"/>
    <col min="3" max="3" width="9.140625" style="22"/>
    <col min="4" max="4" width="15.28515625" style="22" customWidth="1"/>
    <col min="5" max="6" width="7.140625" style="22" customWidth="1"/>
    <col min="7" max="8" width="7.85546875" style="22" customWidth="1"/>
    <col min="9" max="9" width="7.140625" style="22" customWidth="1"/>
    <col min="10" max="10" width="9.28515625" style="22" customWidth="1"/>
    <col min="11" max="11" width="11.7109375" style="22" customWidth="1"/>
    <col min="12" max="12" width="9.140625" style="22"/>
    <col min="13" max="13" width="52.42578125" style="22" customWidth="1"/>
    <col min="14" max="14" width="21.42578125" style="22" customWidth="1"/>
    <col min="15" max="15" width="18.28515625" style="22" customWidth="1"/>
    <col min="16" max="16" width="18.140625" style="22" customWidth="1"/>
    <col min="17" max="19" width="9.140625" style="22"/>
    <col min="20" max="20" width="15.42578125" style="22" customWidth="1"/>
    <col min="21" max="21" width="7.140625" style="22" customWidth="1"/>
    <col min="22" max="16384" width="9.140625" style="22"/>
  </cols>
  <sheetData>
    <row r="2" spans="1:16" ht="36" customHeight="1" x14ac:dyDescent="0.25">
      <c r="A2" s="295" t="s">
        <v>195</v>
      </c>
      <c r="B2" s="296"/>
      <c r="C2" s="296"/>
      <c r="D2" s="296"/>
      <c r="E2" s="296"/>
      <c r="F2" s="296"/>
      <c r="G2" s="296"/>
      <c r="H2" s="296"/>
      <c r="I2" s="296"/>
      <c r="J2" s="296"/>
      <c r="K2" s="296"/>
      <c r="L2" s="296"/>
    </row>
    <row r="3" spans="1:16" ht="120" customHeight="1" x14ac:dyDescent="0.25">
      <c r="B3" s="137" t="s">
        <v>0</v>
      </c>
      <c r="C3" s="161" t="s">
        <v>52</v>
      </c>
      <c r="D3" s="291" t="s">
        <v>5</v>
      </c>
      <c r="E3" s="292"/>
      <c r="F3" s="293" t="s">
        <v>7</v>
      </c>
      <c r="G3" s="294"/>
      <c r="H3" s="293" t="s">
        <v>38</v>
      </c>
      <c r="I3" s="294"/>
      <c r="J3" s="162" t="s">
        <v>9</v>
      </c>
      <c r="K3" s="162" t="s">
        <v>40</v>
      </c>
      <c r="L3" s="12" t="s">
        <v>192</v>
      </c>
      <c r="M3" s="166" t="s">
        <v>191</v>
      </c>
      <c r="N3" s="166" t="s">
        <v>200</v>
      </c>
      <c r="O3" s="166" t="s">
        <v>201</v>
      </c>
      <c r="P3" s="163"/>
    </row>
    <row r="4" spans="1:16" x14ac:dyDescent="0.25">
      <c r="A4" s="23"/>
      <c r="B4" s="149">
        <v>1</v>
      </c>
      <c r="C4" s="5">
        <v>2</v>
      </c>
      <c r="D4" s="253">
        <v>3</v>
      </c>
      <c r="E4" s="289"/>
      <c r="F4" s="255">
        <v>4</v>
      </c>
      <c r="G4" s="290"/>
      <c r="H4" s="255">
        <v>5</v>
      </c>
      <c r="I4" s="290"/>
      <c r="J4" s="157">
        <v>6</v>
      </c>
      <c r="K4" s="157">
        <v>7</v>
      </c>
      <c r="L4" s="167">
        <v>8</v>
      </c>
      <c r="M4" s="167">
        <v>9</v>
      </c>
      <c r="N4" s="165">
        <v>10</v>
      </c>
      <c r="O4" s="165">
        <v>11</v>
      </c>
    </row>
    <row r="5" spans="1:16" x14ac:dyDescent="0.25">
      <c r="A5" s="23"/>
      <c r="B5" s="150"/>
      <c r="C5" s="48"/>
      <c r="D5" s="112"/>
      <c r="E5" s="113"/>
      <c r="F5" s="114"/>
      <c r="G5" s="114"/>
      <c r="H5" s="12"/>
      <c r="I5" s="12"/>
      <c r="J5" s="110"/>
      <c r="K5" s="110"/>
      <c r="L5" s="110"/>
      <c r="M5" s="110"/>
      <c r="N5" s="16"/>
      <c r="O5" s="16"/>
    </row>
    <row r="6" spans="1:16" x14ac:dyDescent="0.25">
      <c r="A6" s="23"/>
      <c r="B6" s="150"/>
      <c r="C6" s="12"/>
      <c r="D6" s="110"/>
      <c r="E6" s="110"/>
      <c r="F6" s="110"/>
      <c r="G6" s="110"/>
      <c r="H6" s="12"/>
      <c r="I6" s="12"/>
      <c r="J6" s="110"/>
      <c r="K6" s="110"/>
      <c r="L6" s="110"/>
      <c r="M6" s="110"/>
      <c r="N6" s="16"/>
      <c r="O6" s="16"/>
    </row>
    <row r="7" spans="1:16" x14ac:dyDescent="0.25">
      <c r="A7" s="23"/>
      <c r="B7" s="16"/>
      <c r="C7" s="16"/>
      <c r="D7" s="16"/>
      <c r="E7" s="16"/>
      <c r="F7" s="16"/>
      <c r="G7" s="16"/>
      <c r="H7" s="16"/>
      <c r="I7" s="16"/>
      <c r="J7" s="16"/>
      <c r="K7" s="16"/>
      <c r="L7" s="16"/>
      <c r="M7" s="16"/>
      <c r="N7" s="16"/>
      <c r="O7" s="16"/>
    </row>
  </sheetData>
  <mergeCells count="7">
    <mergeCell ref="A2:L2"/>
    <mergeCell ref="D3:E3"/>
    <mergeCell ref="F3:G3"/>
    <mergeCell ref="H3:I3"/>
    <mergeCell ref="D4:E4"/>
    <mergeCell ref="F4:G4"/>
    <mergeCell ref="H4:I4"/>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6" sqref="A6:XFD11"/>
    </sheetView>
  </sheetViews>
  <sheetFormatPr defaultRowHeight="15" x14ac:dyDescent="0.25"/>
  <cols>
    <col min="1" max="1" width="4.42578125" style="22" customWidth="1"/>
    <col min="2" max="2" width="16.28515625" style="22" customWidth="1"/>
    <col min="3" max="3" width="7.85546875" style="22" customWidth="1"/>
    <col min="4" max="4" width="10" style="22" customWidth="1"/>
    <col min="5" max="5" width="9.140625" style="22"/>
    <col min="6" max="6" width="3.5703125" style="22" customWidth="1"/>
    <col min="7" max="7" width="10.7109375" style="22" customWidth="1"/>
    <col min="8" max="8" width="11.42578125" style="22" customWidth="1"/>
    <col min="9" max="9" width="7.5703125" style="22" customWidth="1"/>
    <col min="10" max="10" width="9.7109375" style="22" customWidth="1"/>
    <col min="11" max="11" width="5.42578125" style="22" customWidth="1"/>
    <col min="12" max="16384" width="9.140625" style="22"/>
  </cols>
  <sheetData>
    <row r="1" spans="1:11" ht="31.5" customHeight="1" x14ac:dyDescent="0.25">
      <c r="A1" s="297" t="s">
        <v>196</v>
      </c>
      <c r="B1" s="297"/>
      <c r="C1" s="297"/>
      <c r="D1" s="297"/>
      <c r="E1" s="297"/>
      <c r="F1" s="297"/>
      <c r="G1" s="297"/>
      <c r="H1" s="297"/>
      <c r="I1" s="297"/>
      <c r="J1" s="297"/>
    </row>
    <row r="2" spans="1:11" ht="124.5" x14ac:dyDescent="0.25">
      <c r="A2" s="137" t="s">
        <v>0</v>
      </c>
      <c r="B2" s="161" t="s">
        <v>52</v>
      </c>
      <c r="C2" s="291" t="s">
        <v>5</v>
      </c>
      <c r="D2" s="292"/>
      <c r="E2" s="293" t="s">
        <v>7</v>
      </c>
      <c r="F2" s="294"/>
      <c r="G2" s="293" t="s">
        <v>38</v>
      </c>
      <c r="H2" s="294"/>
      <c r="I2" s="162" t="s">
        <v>9</v>
      </c>
      <c r="J2" s="162" t="s">
        <v>40</v>
      </c>
    </row>
    <row r="3" spans="1:11" x14ac:dyDescent="0.25">
      <c r="A3" s="149">
        <v>1</v>
      </c>
      <c r="B3" s="5">
        <v>2</v>
      </c>
      <c r="C3" s="283">
        <v>5</v>
      </c>
      <c r="D3" s="284"/>
      <c r="E3" s="285">
        <v>6</v>
      </c>
      <c r="F3" s="286"/>
      <c r="G3" s="285">
        <v>7</v>
      </c>
      <c r="H3" s="286"/>
      <c r="I3" s="157">
        <v>8</v>
      </c>
      <c r="J3" s="157">
        <v>9</v>
      </c>
    </row>
    <row r="4" spans="1:11" s="57" customFormat="1" ht="19.5" customHeight="1" x14ac:dyDescent="0.2">
      <c r="A4" s="15"/>
      <c r="B4" s="52"/>
      <c r="C4" s="53"/>
      <c r="D4" s="54"/>
      <c r="E4" s="54"/>
      <c r="F4" s="53"/>
      <c r="G4" s="55"/>
      <c r="H4" s="55"/>
      <c r="I4" s="53"/>
      <c r="J4" s="40"/>
      <c r="K4" s="56"/>
    </row>
    <row r="5" spans="1:11" s="57" customFormat="1" ht="21" customHeight="1" x14ac:dyDescent="0.2">
      <c r="A5" s="15"/>
      <c r="B5" s="52"/>
      <c r="C5" s="53"/>
      <c r="D5" s="54"/>
      <c r="E5" s="54"/>
      <c r="F5" s="53"/>
      <c r="G5" s="55"/>
      <c r="H5" s="55"/>
      <c r="I5" s="53"/>
      <c r="J5" s="40"/>
    </row>
    <row r="6" spans="1:11" x14ac:dyDescent="0.25">
      <c r="A6" s="23"/>
      <c r="B6" s="11"/>
      <c r="C6" s="24"/>
    </row>
    <row r="7" spans="1:11" ht="102" customHeight="1" x14ac:dyDescent="0.25">
      <c r="A7" s="23"/>
      <c r="B7" s="11"/>
      <c r="C7" s="24"/>
    </row>
    <row r="8" spans="1:11" x14ac:dyDescent="0.25">
      <c r="A8" s="23"/>
      <c r="B8" s="11"/>
      <c r="C8" s="24"/>
    </row>
    <row r="9" spans="1:11" x14ac:dyDescent="0.25">
      <c r="B9" s="11"/>
      <c r="C9" s="11"/>
      <c r="D9" s="11"/>
      <c r="E9" s="11"/>
      <c r="F9" s="11"/>
      <c r="G9" s="11"/>
      <c r="H9" s="11"/>
      <c r="I9" s="11"/>
      <c r="J9" s="11"/>
    </row>
    <row r="10" spans="1:11" x14ac:dyDescent="0.25">
      <c r="B10" s="11"/>
      <c r="C10" s="11"/>
      <c r="D10" s="11"/>
      <c r="E10" s="11"/>
      <c r="F10" s="11"/>
      <c r="G10" s="11"/>
      <c r="H10" s="11"/>
      <c r="I10" s="11"/>
      <c r="J10" s="11"/>
    </row>
    <row r="11" spans="1:11" x14ac:dyDescent="0.25">
      <c r="B11" s="11"/>
      <c r="C11" s="11"/>
      <c r="D11" s="11"/>
      <c r="E11" s="11"/>
      <c r="F11" s="11"/>
      <c r="G11" s="11"/>
      <c r="H11" s="11"/>
      <c r="I11" s="11"/>
      <c r="J11" s="11"/>
    </row>
    <row r="12" spans="1:11" x14ac:dyDescent="0.25">
      <c r="B12" s="11"/>
      <c r="C12" s="11"/>
      <c r="D12" s="11"/>
      <c r="E12" s="11"/>
      <c r="F12" s="11"/>
      <c r="G12" s="11"/>
      <c r="H12" s="11"/>
      <c r="I12" s="11"/>
      <c r="J12" s="11"/>
    </row>
  </sheetData>
  <mergeCells count="7">
    <mergeCell ref="A1:J1"/>
    <mergeCell ref="G2:H2"/>
    <mergeCell ref="G3:H3"/>
    <mergeCell ref="C2:D2"/>
    <mergeCell ref="E2:F2"/>
    <mergeCell ref="C3:D3"/>
    <mergeCell ref="E3:F3"/>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workbookViewId="0">
      <selection activeCell="A4" sqref="A4:H6"/>
    </sheetView>
  </sheetViews>
  <sheetFormatPr defaultRowHeight="15" x14ac:dyDescent="0.25"/>
  <cols>
    <col min="1" max="1" width="17.85546875" style="22" customWidth="1"/>
    <col min="2" max="2" width="17.5703125" style="22" customWidth="1"/>
    <col min="3" max="3" width="11.140625" style="22" customWidth="1"/>
    <col min="4" max="4" width="20.28515625" style="22" customWidth="1"/>
    <col min="5" max="6" width="19.7109375" style="22" customWidth="1"/>
    <col min="7" max="7" width="17" style="22" customWidth="1"/>
    <col min="8" max="8" width="25.140625" style="22" customWidth="1"/>
    <col min="9" max="16384" width="9.140625" style="22"/>
  </cols>
  <sheetData>
    <row r="2" spans="1:8" ht="91.5" customHeight="1" x14ac:dyDescent="0.25">
      <c r="A2" s="298" t="s">
        <v>202</v>
      </c>
      <c r="B2" s="296"/>
      <c r="C2" s="296"/>
      <c r="D2" s="296"/>
      <c r="E2" s="296"/>
      <c r="F2" s="296"/>
      <c r="G2" s="296"/>
      <c r="H2" s="296"/>
    </row>
    <row r="3" spans="1:8" ht="20.25" customHeight="1" x14ac:dyDescent="0.25">
      <c r="A3" s="1" t="s">
        <v>33</v>
      </c>
    </row>
    <row r="4" spans="1:8" ht="85.5" x14ac:dyDescent="0.25">
      <c r="A4" s="8" t="s">
        <v>0</v>
      </c>
      <c r="B4" s="61" t="s">
        <v>41</v>
      </c>
      <c r="C4" s="8" t="s">
        <v>42</v>
      </c>
      <c r="D4" s="8" t="s">
        <v>43</v>
      </c>
      <c r="E4" s="8" t="s">
        <v>44</v>
      </c>
      <c r="F4" s="8" t="s">
        <v>197</v>
      </c>
      <c r="G4" s="8" t="s">
        <v>45</v>
      </c>
      <c r="H4" s="9" t="s">
        <v>46</v>
      </c>
    </row>
    <row r="5" spans="1:8" x14ac:dyDescent="0.25">
      <c r="A5" s="62">
        <v>1</v>
      </c>
      <c r="B5" s="62">
        <v>2</v>
      </c>
      <c r="C5" s="62">
        <v>3</v>
      </c>
      <c r="D5" s="62">
        <v>4</v>
      </c>
      <c r="E5" s="62">
        <v>5</v>
      </c>
      <c r="F5" s="158">
        <v>6</v>
      </c>
      <c r="G5" s="62">
        <v>7</v>
      </c>
      <c r="H5" s="62">
        <v>8</v>
      </c>
    </row>
    <row r="6" spans="1:8" ht="30" customHeight="1" x14ac:dyDescent="0.25">
      <c r="A6" s="21"/>
      <c r="B6" s="21"/>
      <c r="C6" s="21"/>
      <c r="D6" s="21"/>
      <c r="E6" s="21"/>
      <c r="F6" s="21"/>
      <c r="G6" s="63"/>
      <c r="H6" s="21"/>
    </row>
    <row r="10" spans="1:8" x14ac:dyDescent="0.25">
      <c r="A10" s="23"/>
      <c r="B10" s="11"/>
      <c r="E10" s="24"/>
      <c r="F10" s="24"/>
    </row>
    <row r="11" spans="1:8" x14ac:dyDescent="0.25">
      <c r="A11" s="23"/>
      <c r="B11" s="11"/>
      <c r="E11" s="24"/>
      <c r="F11" s="24"/>
    </row>
    <row r="12" spans="1:8" x14ac:dyDescent="0.25">
      <c r="A12" s="23"/>
      <c r="B12" s="11"/>
      <c r="E12" s="24"/>
      <c r="F12" s="24"/>
    </row>
    <row r="13" spans="1:8" x14ac:dyDescent="0.25">
      <c r="A13" s="23"/>
      <c r="B13" s="11"/>
      <c r="E13" s="24"/>
      <c r="F13" s="24"/>
    </row>
  </sheetData>
  <mergeCells count="1">
    <mergeCell ref="A2:H2"/>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5" sqref="D15"/>
    </sheetView>
  </sheetViews>
  <sheetFormatPr defaultRowHeight="15" x14ac:dyDescent="0.25"/>
  <cols>
    <col min="1" max="6" width="15.5703125" style="22" customWidth="1"/>
    <col min="7" max="16384" width="9.140625" style="22"/>
  </cols>
  <sheetData>
    <row r="2" spans="1:7" ht="15.75" x14ac:dyDescent="0.25">
      <c r="A2" s="1" t="s">
        <v>34</v>
      </c>
    </row>
    <row r="3" spans="1:7" ht="15.75" x14ac:dyDescent="0.25">
      <c r="A3" s="1"/>
    </row>
    <row r="4" spans="1:7" ht="117" x14ac:dyDescent="0.25">
      <c r="A4" s="8" t="s">
        <v>0</v>
      </c>
      <c r="B4" s="61" t="s">
        <v>41</v>
      </c>
      <c r="C4" s="8" t="s">
        <v>42</v>
      </c>
      <c r="D4" s="8" t="s">
        <v>43</v>
      </c>
      <c r="E4" s="8" t="s">
        <v>44</v>
      </c>
      <c r="F4" s="8" t="s">
        <v>45</v>
      </c>
      <c r="G4" s="9" t="s">
        <v>46</v>
      </c>
    </row>
    <row r="5" spans="1:7" x14ac:dyDescent="0.25">
      <c r="A5" s="158">
        <v>1</v>
      </c>
      <c r="B5" s="158">
        <v>2</v>
      </c>
      <c r="C5" s="158">
        <v>3</v>
      </c>
      <c r="D5" s="158">
        <v>4</v>
      </c>
      <c r="E5" s="158">
        <v>5</v>
      </c>
      <c r="F5" s="158">
        <v>6</v>
      </c>
      <c r="G5" s="158">
        <v>7</v>
      </c>
    </row>
    <row r="6" spans="1:7" ht="32.25" customHeight="1" x14ac:dyDescent="0.25">
      <c r="A6" s="21"/>
      <c r="B6" s="21"/>
      <c r="C6" s="21"/>
      <c r="D6" s="21"/>
      <c r="E6" s="21"/>
      <c r="F6" s="63"/>
      <c r="G6" s="21"/>
    </row>
    <row r="10" spans="1:7" x14ac:dyDescent="0.25">
      <c r="A10" s="23"/>
      <c r="B10" s="11"/>
      <c r="E10" s="24"/>
    </row>
    <row r="11" spans="1:7" x14ac:dyDescent="0.25">
      <c r="A11" s="23"/>
      <c r="B11" s="11"/>
      <c r="E11" s="24"/>
    </row>
    <row r="12" spans="1:7" x14ac:dyDescent="0.25">
      <c r="A12" s="23"/>
      <c r="B12" s="11"/>
      <c r="E12" s="24"/>
    </row>
    <row r="13" spans="1:7" x14ac:dyDescent="0.25">
      <c r="A13" s="23"/>
      <c r="B13" s="11"/>
      <c r="E13" s="24"/>
    </row>
  </sheetData>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A4" sqref="A4:XFD5"/>
    </sheetView>
  </sheetViews>
  <sheetFormatPr defaultRowHeight="15" x14ac:dyDescent="0.25"/>
  <cols>
    <col min="1" max="1" width="5.7109375" style="22" customWidth="1"/>
    <col min="2" max="2" width="23.140625" style="22" customWidth="1"/>
    <col min="3" max="3" width="18.28515625" style="22" customWidth="1"/>
    <col min="4" max="4" width="15.5703125" style="22" customWidth="1"/>
    <col min="5" max="5" width="32.42578125" style="22" customWidth="1"/>
    <col min="6" max="6" width="16.7109375" style="22" customWidth="1"/>
    <col min="7" max="7" width="12.28515625" style="22" customWidth="1"/>
    <col min="8" max="16384" width="9.140625" style="22"/>
  </cols>
  <sheetData>
    <row r="2" spans="1:12" ht="15.75" x14ac:dyDescent="0.25">
      <c r="A2" s="1" t="s">
        <v>35</v>
      </c>
    </row>
    <row r="4" spans="1:12" ht="64.5" x14ac:dyDescent="0.25">
      <c r="A4" s="8" t="s">
        <v>0</v>
      </c>
      <c r="B4" s="61" t="s">
        <v>41</v>
      </c>
      <c r="C4" s="8" t="s">
        <v>42</v>
      </c>
      <c r="D4" s="8" t="s">
        <v>43</v>
      </c>
      <c r="E4" s="8" t="s">
        <v>44</v>
      </c>
      <c r="F4" s="8" t="s">
        <v>45</v>
      </c>
      <c r="G4" s="9" t="s">
        <v>46</v>
      </c>
      <c r="H4" s="11"/>
      <c r="I4" s="11"/>
      <c r="J4" s="11"/>
      <c r="K4" s="11"/>
      <c r="L4" s="11"/>
    </row>
    <row r="5" spans="1:12" x14ac:dyDescent="0.25">
      <c r="A5" s="62">
        <v>1</v>
      </c>
      <c r="B5" s="62">
        <v>2</v>
      </c>
      <c r="C5" s="62">
        <v>3</v>
      </c>
      <c r="D5" s="62">
        <v>4</v>
      </c>
      <c r="E5" s="62">
        <v>5</v>
      </c>
      <c r="F5" s="62">
        <v>6</v>
      </c>
      <c r="G5" s="62">
        <v>7</v>
      </c>
    </row>
    <row r="6" spans="1:12" ht="106.5" customHeight="1" x14ac:dyDescent="0.25">
      <c r="A6" s="16" t="s">
        <v>47</v>
      </c>
      <c r="B6" s="21" t="s">
        <v>57</v>
      </c>
      <c r="C6" s="21" t="s">
        <v>48</v>
      </c>
      <c r="D6" s="21" t="s">
        <v>49</v>
      </c>
      <c r="E6" s="21" t="s">
        <v>50</v>
      </c>
      <c r="F6" s="16" t="s">
        <v>54</v>
      </c>
      <c r="G6" s="16">
        <v>5</v>
      </c>
    </row>
    <row r="9" spans="1:12" x14ac:dyDescent="0.25">
      <c r="A9" s="23"/>
      <c r="B9" s="11"/>
      <c r="E9" s="24"/>
    </row>
    <row r="10" spans="1:12" x14ac:dyDescent="0.25">
      <c r="A10" s="23"/>
      <c r="B10" s="11"/>
      <c r="E10" s="24"/>
    </row>
  </sheetData>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A6" sqref="A6:G6"/>
    </sheetView>
  </sheetViews>
  <sheetFormatPr defaultRowHeight="15" x14ac:dyDescent="0.25"/>
  <cols>
    <col min="1" max="7" width="15.42578125" style="22" customWidth="1"/>
    <col min="8" max="16384" width="9.140625" style="22"/>
  </cols>
  <sheetData>
    <row r="2" spans="1:12" ht="15.75" x14ac:dyDescent="0.25">
      <c r="A2" s="1" t="s">
        <v>36</v>
      </c>
    </row>
    <row r="3" spans="1:12" ht="15.75" x14ac:dyDescent="0.25">
      <c r="A3" s="1"/>
    </row>
    <row r="4" spans="1:12" ht="127.5" customHeight="1" x14ac:dyDescent="0.25">
      <c r="A4" s="8" t="s">
        <v>0</v>
      </c>
      <c r="B4" s="61" t="s">
        <v>41</v>
      </c>
      <c r="C4" s="8" t="s">
        <v>42</v>
      </c>
      <c r="D4" s="8" t="s">
        <v>43</v>
      </c>
      <c r="E4" s="8" t="s">
        <v>44</v>
      </c>
      <c r="F4" s="8" t="s">
        <v>45</v>
      </c>
      <c r="G4" s="9" t="s">
        <v>46</v>
      </c>
      <c r="H4" s="160"/>
      <c r="I4" s="160"/>
      <c r="J4" s="160"/>
      <c r="K4" s="160"/>
      <c r="L4" s="160"/>
    </row>
    <row r="5" spans="1:12" x14ac:dyDescent="0.25">
      <c r="A5" s="158">
        <v>1</v>
      </c>
      <c r="B5" s="158">
        <v>2</v>
      </c>
      <c r="C5" s="158">
        <v>3</v>
      </c>
      <c r="D5" s="158">
        <v>4</v>
      </c>
      <c r="E5" s="158">
        <v>5</v>
      </c>
      <c r="F5" s="158">
        <v>6</v>
      </c>
      <c r="G5" s="158">
        <v>7</v>
      </c>
    </row>
    <row r="6" spans="1:12" x14ac:dyDescent="0.25">
      <c r="A6" s="16"/>
      <c r="B6" s="16"/>
      <c r="C6" s="16"/>
      <c r="D6" s="16"/>
      <c r="E6" s="16"/>
      <c r="F6" s="16"/>
      <c r="G6" s="16"/>
    </row>
    <row r="7" spans="1:12" x14ac:dyDescent="0.25">
      <c r="A7" s="23"/>
      <c r="B7" s="11"/>
      <c r="E7" s="24"/>
    </row>
    <row r="8" spans="1:12" x14ac:dyDescent="0.25">
      <c r="A8" s="23"/>
      <c r="B8" s="11"/>
      <c r="E8" s="24"/>
    </row>
    <row r="9" spans="1:12" x14ac:dyDescent="0.25">
      <c r="A9" s="23"/>
      <c r="B9" s="11"/>
      <c r="E9" s="24"/>
    </row>
    <row r="10" spans="1:12" x14ac:dyDescent="0.25">
      <c r="A10" s="23"/>
      <c r="B10" s="11"/>
      <c r="E10" s="24"/>
    </row>
  </sheetData>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A34" sqref="A34:A35"/>
    </sheetView>
  </sheetViews>
  <sheetFormatPr defaultRowHeight="15" x14ac:dyDescent="0.25"/>
  <cols>
    <col min="1" max="8" width="20.7109375" style="22" customWidth="1"/>
    <col min="9" max="16384" width="9.140625" style="22"/>
  </cols>
  <sheetData>
    <row r="1" spans="1:14" ht="41.25" customHeight="1" x14ac:dyDescent="0.25">
      <c r="A1" s="297" t="s">
        <v>37</v>
      </c>
      <c r="B1" s="270"/>
      <c r="C1" s="270"/>
      <c r="D1" s="270"/>
      <c r="E1" s="270"/>
      <c r="F1" s="270"/>
      <c r="G1" s="270"/>
      <c r="H1" s="270"/>
      <c r="I1" s="270"/>
      <c r="J1" s="270"/>
      <c r="K1" s="270"/>
      <c r="L1" s="270"/>
      <c r="M1" s="270"/>
      <c r="N1" s="270"/>
    </row>
    <row r="2" spans="1:14" ht="85.5" customHeight="1" x14ac:dyDescent="0.25">
      <c r="A2" s="8" t="s">
        <v>0</v>
      </c>
      <c r="B2" s="61" t="s">
        <v>41</v>
      </c>
      <c r="C2" s="8" t="s">
        <v>42</v>
      </c>
      <c r="D2" s="8" t="s">
        <v>43</v>
      </c>
      <c r="E2" s="8" t="s">
        <v>44</v>
      </c>
      <c r="F2" s="164" t="s">
        <v>203</v>
      </c>
      <c r="G2" s="8" t="s">
        <v>45</v>
      </c>
      <c r="H2" s="9" t="s">
        <v>46</v>
      </c>
    </row>
    <row r="3" spans="1:14" x14ac:dyDescent="0.25">
      <c r="A3" s="158">
        <v>1</v>
      </c>
      <c r="B3" s="158">
        <v>2</v>
      </c>
      <c r="C3" s="158">
        <v>3</v>
      </c>
      <c r="D3" s="158">
        <v>4</v>
      </c>
      <c r="E3" s="158">
        <v>5</v>
      </c>
      <c r="F3" s="158">
        <v>6</v>
      </c>
      <c r="G3" s="158">
        <v>7</v>
      </c>
      <c r="H3" s="158">
        <v>8</v>
      </c>
    </row>
    <row r="4" spans="1:14" ht="19.5" customHeight="1" x14ac:dyDescent="0.25">
      <c r="A4" s="21"/>
      <c r="B4" s="21"/>
      <c r="C4" s="21"/>
      <c r="D4" s="21"/>
      <c r="E4" s="21"/>
      <c r="F4" s="21"/>
      <c r="G4" s="63"/>
      <c r="H4" s="21"/>
    </row>
    <row r="7" spans="1:14" x14ac:dyDescent="0.25">
      <c r="A7" s="23"/>
      <c r="B7" s="11"/>
      <c r="E7" s="24"/>
    </row>
    <row r="8" spans="1:14" x14ac:dyDescent="0.25">
      <c r="A8" s="23"/>
      <c r="B8" s="11"/>
      <c r="E8" s="24"/>
    </row>
    <row r="9" spans="1:14" x14ac:dyDescent="0.25">
      <c r="A9" s="23"/>
      <c r="B9" s="11"/>
      <c r="E9" s="24"/>
    </row>
    <row r="10" spans="1:14" x14ac:dyDescent="0.25">
      <c r="A10" s="23"/>
      <c r="B10" s="11"/>
      <c r="E10" s="24"/>
    </row>
  </sheetData>
  <mergeCells count="1">
    <mergeCell ref="A1:N1"/>
  </mergeCell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workbookViewId="0">
      <selection activeCell="F15" sqref="F15"/>
    </sheetView>
  </sheetViews>
  <sheetFormatPr defaultRowHeight="15" x14ac:dyDescent="0.25"/>
  <cols>
    <col min="1" max="1" width="7" style="22" customWidth="1"/>
    <col min="2" max="2" width="8.5703125" style="22" customWidth="1"/>
    <col min="3" max="3" width="11" style="29" customWidth="1"/>
    <col min="4" max="4" width="23.140625" style="11" customWidth="1"/>
    <col min="5" max="5" width="6.85546875" style="22" customWidth="1"/>
    <col min="6" max="6" width="15.85546875" style="22" customWidth="1"/>
    <col min="7" max="7" width="12.140625" style="24" customWidth="1"/>
    <col min="8" max="8" width="13.140625" style="24" customWidth="1"/>
    <col min="9" max="9" width="6.85546875" style="22" customWidth="1"/>
    <col min="10" max="10" width="10.140625" style="22" customWidth="1"/>
    <col min="11" max="11" width="9.140625" style="25" customWidth="1"/>
    <col min="12" max="12" width="9.7109375" style="22" customWidth="1"/>
    <col min="13" max="13" width="6.85546875" style="26" customWidth="1"/>
    <col min="14" max="14" width="8.42578125" style="22" customWidth="1"/>
    <col min="15" max="15" width="13" style="28" customWidth="1"/>
    <col min="16" max="16" width="9.140625" style="28"/>
    <col min="17" max="16384" width="9.140625" style="22"/>
  </cols>
  <sheetData>
    <row r="1" spans="2:15" s="28" customFormat="1" ht="52.5" customHeight="1" x14ac:dyDescent="0.3">
      <c r="C1" s="300"/>
      <c r="D1" s="301"/>
      <c r="E1" s="302"/>
      <c r="F1" s="302"/>
      <c r="G1" s="303"/>
      <c r="H1" s="303"/>
      <c r="I1" s="302"/>
      <c r="J1" s="302"/>
      <c r="K1" s="30"/>
      <c r="M1" s="31"/>
    </row>
    <row r="2" spans="2:15" ht="47.25" customHeight="1" x14ac:dyDescent="0.25">
      <c r="B2" s="28"/>
      <c r="C2" s="10" t="s">
        <v>28</v>
      </c>
      <c r="D2" s="32"/>
      <c r="E2" s="28"/>
      <c r="F2" s="28"/>
      <c r="G2" s="33"/>
      <c r="H2" s="33"/>
      <c r="I2" s="28"/>
      <c r="J2" s="28"/>
      <c r="K2" s="30"/>
      <c r="L2" s="28"/>
      <c r="M2" s="31"/>
      <c r="N2" s="28"/>
    </row>
    <row r="3" spans="2:15" ht="15.75" x14ac:dyDescent="0.25">
      <c r="B3" s="28"/>
      <c r="C3" s="10" t="s">
        <v>29</v>
      </c>
      <c r="D3" s="32"/>
      <c r="E3" s="28"/>
      <c r="F3" s="28"/>
      <c r="G3" s="33"/>
      <c r="H3" s="33"/>
      <c r="I3" s="28"/>
      <c r="J3" s="28"/>
      <c r="K3" s="30"/>
      <c r="L3" s="28"/>
      <c r="M3" s="31"/>
      <c r="N3" s="28"/>
    </row>
    <row r="4" spans="2:15" ht="132.75" customHeight="1" x14ac:dyDescent="0.25">
      <c r="B4" s="20" t="s">
        <v>0</v>
      </c>
      <c r="C4" s="6" t="s">
        <v>1</v>
      </c>
      <c r="D4" s="12" t="s">
        <v>2</v>
      </c>
      <c r="E4" s="7" t="s">
        <v>3</v>
      </c>
      <c r="F4" s="20" t="s">
        <v>4</v>
      </c>
      <c r="G4" s="250" t="s">
        <v>5</v>
      </c>
      <c r="H4" s="251"/>
      <c r="I4" s="20" t="s">
        <v>39</v>
      </c>
      <c r="J4" s="248" t="s">
        <v>7</v>
      </c>
      <c r="K4" s="252"/>
      <c r="L4" s="248" t="s">
        <v>38</v>
      </c>
      <c r="M4" s="249"/>
      <c r="N4" s="17" t="s">
        <v>9</v>
      </c>
      <c r="O4" s="20" t="s">
        <v>40</v>
      </c>
    </row>
    <row r="5" spans="2:15" x14ac:dyDescent="0.25">
      <c r="B5" s="157">
        <v>1</v>
      </c>
      <c r="C5" s="5">
        <v>2</v>
      </c>
      <c r="D5" s="4">
        <v>3</v>
      </c>
      <c r="E5" s="157">
        <v>4</v>
      </c>
      <c r="F5" s="157">
        <v>5</v>
      </c>
      <c r="G5" s="253">
        <v>6</v>
      </c>
      <c r="H5" s="254"/>
      <c r="I5" s="157">
        <v>7</v>
      </c>
      <c r="J5" s="255">
        <v>8</v>
      </c>
      <c r="K5" s="256"/>
      <c r="L5" s="255">
        <v>9</v>
      </c>
      <c r="M5" s="256"/>
      <c r="N5" s="159">
        <v>10</v>
      </c>
      <c r="O5" s="157">
        <v>11</v>
      </c>
    </row>
    <row r="6" spans="2:15" x14ac:dyDescent="0.25">
      <c r="B6" s="16"/>
      <c r="C6" s="14"/>
      <c r="D6" s="14"/>
      <c r="E6" s="16"/>
      <c r="F6" s="16"/>
      <c r="G6" s="34"/>
      <c r="H6" s="34"/>
      <c r="I6" s="16"/>
      <c r="J6" s="35"/>
      <c r="K6" s="36"/>
      <c r="L6" s="16"/>
      <c r="M6" s="37"/>
      <c r="N6" s="38"/>
      <c r="O6" s="16"/>
    </row>
    <row r="7" spans="2:15" x14ac:dyDescent="0.25">
      <c r="B7" s="16"/>
      <c r="C7" s="14"/>
      <c r="D7" s="14"/>
      <c r="E7" s="16"/>
      <c r="F7" s="16"/>
      <c r="G7" s="34"/>
      <c r="H7" s="34"/>
      <c r="I7" s="16"/>
      <c r="J7" s="35"/>
      <c r="K7" s="36"/>
      <c r="L7" s="16"/>
      <c r="M7" s="37"/>
      <c r="N7" s="38"/>
      <c r="O7" s="16"/>
    </row>
    <row r="8" spans="2:15" x14ac:dyDescent="0.25">
      <c r="F8" s="22">
        <f>SUM(F6:F7)</f>
        <v>0</v>
      </c>
      <c r="G8" s="24">
        <f>SUM(G6:G7)</f>
        <v>0</v>
      </c>
      <c r="H8" s="24">
        <f>SUM(H6:H7)</f>
        <v>0</v>
      </c>
      <c r="N8" s="27"/>
    </row>
    <row r="9" spans="2:15" ht="15" customHeight="1" x14ac:dyDescent="0.25">
      <c r="N9" s="27"/>
    </row>
    <row r="10" spans="2:15" x14ac:dyDescent="0.25">
      <c r="C10" s="247"/>
      <c r="D10" s="247"/>
      <c r="N10" s="27"/>
    </row>
    <row r="11" spans="2:15" ht="15" customHeight="1" x14ac:dyDescent="0.25">
      <c r="N11" s="27"/>
    </row>
    <row r="12" spans="2:15" ht="15" customHeight="1" x14ac:dyDescent="0.25">
      <c r="C12" s="247"/>
      <c r="D12" s="247"/>
    </row>
    <row r="13" spans="2:15" x14ac:dyDescent="0.25">
      <c r="C13" s="247"/>
      <c r="D13" s="247"/>
    </row>
  </sheetData>
  <mergeCells count="9">
    <mergeCell ref="C10:D10"/>
    <mergeCell ref="C13:D13"/>
    <mergeCell ref="C12:D12"/>
    <mergeCell ref="L4:M4"/>
    <mergeCell ref="G4:H4"/>
    <mergeCell ref="J4:K4"/>
    <mergeCell ref="G5:H5"/>
    <mergeCell ref="J5:K5"/>
    <mergeCell ref="L5:M5"/>
  </mergeCells>
  <pageMargins left="0.59055118110236227" right="0.23622047244094491" top="0.74803149606299213" bottom="0.15748031496062992"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43" workbookViewId="0">
      <selection activeCell="G13" sqref="G13"/>
    </sheetView>
  </sheetViews>
  <sheetFormatPr defaultRowHeight="12" x14ac:dyDescent="0.2"/>
  <cols>
    <col min="1" max="1" width="8.7109375" style="66" customWidth="1"/>
    <col min="2" max="2" width="17.28515625" style="65" customWidth="1"/>
    <col min="3" max="3" width="18.28515625" style="65" customWidth="1"/>
    <col min="4" max="4" width="4" style="66" customWidth="1"/>
    <col min="5" max="5" width="17" style="65" customWidth="1"/>
    <col min="6" max="6" width="11.42578125" style="66" customWidth="1"/>
    <col min="7" max="7" width="9.42578125" style="66" customWidth="1"/>
    <col min="8" max="8" width="3.42578125" style="66" customWidth="1"/>
    <col min="9" max="9" width="11.42578125" style="66" customWidth="1"/>
    <col min="10" max="10" width="9.140625" style="66" customWidth="1"/>
    <col min="11" max="11" width="22.42578125" style="65" customWidth="1"/>
    <col min="12" max="12" width="13.85546875" style="65" customWidth="1"/>
    <col min="13" max="13" width="10.140625" style="66" customWidth="1"/>
    <col min="14" max="14" width="14.28515625" style="66" customWidth="1"/>
    <col min="15" max="16384" width="9.140625" style="67"/>
  </cols>
  <sheetData>
    <row r="1" spans="1:17" x14ac:dyDescent="0.2">
      <c r="A1" s="64"/>
    </row>
    <row r="2" spans="1:17" x14ac:dyDescent="0.2">
      <c r="A2" s="68" t="s">
        <v>27</v>
      </c>
    </row>
    <row r="3" spans="1:17" ht="216" x14ac:dyDescent="0.2">
      <c r="A3" s="69" t="s">
        <v>0</v>
      </c>
      <c r="B3" s="70" t="s">
        <v>1</v>
      </c>
      <c r="C3" s="58" t="s">
        <v>2</v>
      </c>
      <c r="D3" s="71" t="s">
        <v>3</v>
      </c>
      <c r="E3" s="69" t="s">
        <v>4</v>
      </c>
      <c r="F3" s="261" t="s">
        <v>5</v>
      </c>
      <c r="G3" s="262"/>
      <c r="H3" s="69" t="s">
        <v>39</v>
      </c>
      <c r="I3" s="263" t="s">
        <v>7</v>
      </c>
      <c r="J3" s="264"/>
      <c r="K3" s="263" t="s">
        <v>38</v>
      </c>
      <c r="L3" s="264"/>
      <c r="M3" s="69" t="s">
        <v>9</v>
      </c>
      <c r="N3" s="69" t="s">
        <v>40</v>
      </c>
    </row>
    <row r="4" spans="1:17" x14ac:dyDescent="0.2">
      <c r="A4" s="72">
        <v>1</v>
      </c>
      <c r="B4" s="72">
        <v>2</v>
      </c>
      <c r="C4" s="73">
        <v>3</v>
      </c>
      <c r="D4" s="71">
        <v>4</v>
      </c>
      <c r="E4" s="72">
        <v>5</v>
      </c>
      <c r="F4" s="257">
        <v>6</v>
      </c>
      <c r="G4" s="258"/>
      <c r="H4" s="72">
        <v>7</v>
      </c>
      <c r="I4" s="259">
        <v>8</v>
      </c>
      <c r="J4" s="260"/>
      <c r="K4" s="259">
        <v>9</v>
      </c>
      <c r="L4" s="260"/>
      <c r="M4" s="72">
        <v>10</v>
      </c>
      <c r="N4" s="72">
        <v>11</v>
      </c>
    </row>
    <row r="5" spans="1:17" ht="76.5" customHeight="1" x14ac:dyDescent="0.2">
      <c r="A5" s="134" t="s">
        <v>129</v>
      </c>
      <c r="B5" s="75" t="s">
        <v>375</v>
      </c>
      <c r="C5" s="58" t="s">
        <v>207</v>
      </c>
      <c r="D5" s="246" t="s">
        <v>374</v>
      </c>
      <c r="E5" s="58" t="s">
        <v>373</v>
      </c>
      <c r="F5" s="76">
        <v>1</v>
      </c>
      <c r="G5" s="76">
        <v>1</v>
      </c>
      <c r="H5" s="74"/>
      <c r="I5" s="77">
        <v>39528</v>
      </c>
      <c r="J5" s="77"/>
      <c r="K5" s="58" t="s">
        <v>109</v>
      </c>
      <c r="L5" s="58"/>
      <c r="M5" s="74"/>
      <c r="N5" s="74"/>
    </row>
    <row r="6" spans="1:17" ht="49.5" customHeight="1" x14ac:dyDescent="0.2">
      <c r="A6" s="134" t="s">
        <v>130</v>
      </c>
      <c r="B6" s="184" t="s">
        <v>17</v>
      </c>
      <c r="C6" s="75" t="s">
        <v>208</v>
      </c>
      <c r="D6" s="74"/>
      <c r="E6" s="58" t="s">
        <v>18</v>
      </c>
      <c r="F6" s="76">
        <v>58071.47</v>
      </c>
      <c r="G6" s="76">
        <v>9073.3700000000008</v>
      </c>
      <c r="H6" s="74"/>
      <c r="I6" s="77">
        <v>41018</v>
      </c>
      <c r="J6" s="77"/>
      <c r="K6" s="58" t="s">
        <v>110</v>
      </c>
      <c r="L6" s="58"/>
      <c r="M6" s="74"/>
      <c r="N6" s="74"/>
    </row>
    <row r="7" spans="1:17" ht="49.5" customHeight="1" x14ac:dyDescent="0.2">
      <c r="A7" s="134" t="s">
        <v>131</v>
      </c>
      <c r="B7" s="184" t="s">
        <v>17</v>
      </c>
      <c r="C7" s="75" t="s">
        <v>208</v>
      </c>
      <c r="D7" s="74"/>
      <c r="E7" s="78" t="s">
        <v>19</v>
      </c>
      <c r="F7" s="76">
        <v>91635.72</v>
      </c>
      <c r="G7" s="76">
        <v>14317.6</v>
      </c>
      <c r="H7" s="74"/>
      <c r="I7" s="77">
        <v>41018</v>
      </c>
      <c r="J7" s="77"/>
      <c r="K7" s="58" t="s">
        <v>110</v>
      </c>
      <c r="L7" s="58"/>
      <c r="M7" s="74"/>
      <c r="N7" s="74"/>
      <c r="Q7" s="26" t="s">
        <v>102</v>
      </c>
    </row>
    <row r="8" spans="1:17" ht="63.75" customHeight="1" x14ac:dyDescent="0.2">
      <c r="A8" s="134" t="s">
        <v>132</v>
      </c>
      <c r="B8" s="304" t="s">
        <v>17</v>
      </c>
      <c r="C8" s="229" t="s">
        <v>209</v>
      </c>
      <c r="D8" s="230"/>
      <c r="E8" s="234" t="s">
        <v>20</v>
      </c>
      <c r="F8" s="232">
        <v>112946.35</v>
      </c>
      <c r="G8" s="232">
        <v>17647.29</v>
      </c>
      <c r="H8" s="230"/>
      <c r="I8" s="233">
        <v>41655</v>
      </c>
      <c r="J8" s="233"/>
      <c r="K8" s="234" t="s">
        <v>108</v>
      </c>
      <c r="L8" s="234"/>
      <c r="M8" s="234" t="s">
        <v>56</v>
      </c>
      <c r="N8" s="234" t="s">
        <v>55</v>
      </c>
    </row>
    <row r="9" spans="1:17" ht="49.5" customHeight="1" x14ac:dyDescent="0.2">
      <c r="A9" s="134" t="s">
        <v>133</v>
      </c>
      <c r="B9" s="184" t="s">
        <v>17</v>
      </c>
      <c r="C9" s="75" t="s">
        <v>210</v>
      </c>
      <c r="D9" s="74"/>
      <c r="E9" s="78" t="s">
        <v>21</v>
      </c>
      <c r="F9" s="76">
        <v>1</v>
      </c>
      <c r="G9" s="76">
        <v>1</v>
      </c>
      <c r="H9" s="74"/>
      <c r="I9" s="77">
        <v>41655</v>
      </c>
      <c r="J9" s="77"/>
      <c r="K9" s="58" t="s">
        <v>111</v>
      </c>
      <c r="L9" s="58"/>
      <c r="M9" s="74"/>
      <c r="N9" s="74"/>
      <c r="Q9" s="26" t="s">
        <v>102</v>
      </c>
    </row>
    <row r="10" spans="1:17" ht="49.5" customHeight="1" x14ac:dyDescent="0.2">
      <c r="A10" s="134" t="s">
        <v>134</v>
      </c>
      <c r="B10" s="75" t="s">
        <v>17</v>
      </c>
      <c r="C10" s="229" t="s">
        <v>216</v>
      </c>
      <c r="D10" s="230"/>
      <c r="E10" s="231" t="s">
        <v>22</v>
      </c>
      <c r="F10" s="232">
        <v>253063.75</v>
      </c>
      <c r="G10" s="232">
        <v>39539.910000000003</v>
      </c>
      <c r="H10" s="230"/>
      <c r="I10" s="233">
        <v>40373</v>
      </c>
      <c r="J10" s="233"/>
      <c r="K10" s="234" t="s">
        <v>112</v>
      </c>
      <c r="L10" s="234"/>
      <c r="M10" s="234" t="s">
        <v>66</v>
      </c>
      <c r="N10" s="234" t="s">
        <v>53</v>
      </c>
      <c r="Q10" s="26" t="s">
        <v>102</v>
      </c>
    </row>
    <row r="11" spans="1:17" ht="49.5" customHeight="1" x14ac:dyDescent="0.2">
      <c r="A11" s="134" t="s">
        <v>135</v>
      </c>
      <c r="B11" s="184" t="s">
        <v>17</v>
      </c>
      <c r="C11" s="75" t="s">
        <v>217</v>
      </c>
      <c r="D11" s="74"/>
      <c r="E11" s="58" t="s">
        <v>23</v>
      </c>
      <c r="F11" s="76">
        <v>434385.22</v>
      </c>
      <c r="G11" s="76">
        <v>127535.5</v>
      </c>
      <c r="H11" s="74"/>
      <c r="I11" s="77">
        <v>39917</v>
      </c>
      <c r="J11" s="77"/>
      <c r="K11" s="58" t="s">
        <v>113</v>
      </c>
      <c r="L11" s="58"/>
      <c r="M11" s="74"/>
      <c r="N11" s="74"/>
    </row>
    <row r="12" spans="1:17" s="84" customFormat="1" ht="49.5" customHeight="1" x14ac:dyDescent="0.2">
      <c r="A12" s="134" t="s">
        <v>136</v>
      </c>
      <c r="B12" s="184" t="s">
        <v>17</v>
      </c>
      <c r="C12" s="79" t="s">
        <v>218</v>
      </c>
      <c r="D12" s="80"/>
      <c r="E12" s="81" t="s">
        <v>24</v>
      </c>
      <c r="F12" s="82">
        <v>261673.01</v>
      </c>
      <c r="G12" s="82">
        <f>76927.21-2</f>
        <v>76925.210000000006</v>
      </c>
      <c r="H12" s="80"/>
      <c r="I12" s="83">
        <v>39917</v>
      </c>
      <c r="J12" s="83"/>
      <c r="K12" s="58" t="s">
        <v>113</v>
      </c>
      <c r="L12" s="81"/>
      <c r="M12" s="80"/>
      <c r="N12" s="81"/>
    </row>
    <row r="13" spans="1:17" ht="49.5" customHeight="1" x14ac:dyDescent="0.2">
      <c r="A13" s="134" t="s">
        <v>137</v>
      </c>
      <c r="B13" s="184" t="s">
        <v>17</v>
      </c>
      <c r="C13" s="75" t="s">
        <v>219</v>
      </c>
      <c r="D13" s="74"/>
      <c r="E13" s="58" t="s">
        <v>25</v>
      </c>
      <c r="F13" s="76">
        <v>20837.54</v>
      </c>
      <c r="G13" s="76">
        <v>20837.54</v>
      </c>
      <c r="H13" s="74"/>
      <c r="I13" s="77">
        <v>41018</v>
      </c>
      <c r="J13" s="77"/>
      <c r="K13" s="58" t="s">
        <v>110</v>
      </c>
      <c r="L13" s="58"/>
      <c r="M13" s="74"/>
      <c r="N13" s="74"/>
    </row>
    <row r="14" spans="1:17" ht="62.25" customHeight="1" x14ac:dyDescent="0.2">
      <c r="A14" s="134" t="s">
        <v>138</v>
      </c>
      <c r="B14" s="75" t="s">
        <v>285</v>
      </c>
      <c r="C14" s="75" t="s">
        <v>335</v>
      </c>
      <c r="D14" s="74"/>
      <c r="E14" s="58" t="s">
        <v>264</v>
      </c>
      <c r="F14" s="76">
        <v>354100</v>
      </c>
      <c r="G14" s="76"/>
      <c r="H14" s="74"/>
      <c r="I14" s="77">
        <v>41241</v>
      </c>
      <c r="J14" s="74"/>
      <c r="K14" s="58" t="s">
        <v>299</v>
      </c>
      <c r="L14" s="58"/>
      <c r="M14" s="74"/>
      <c r="N14" s="74"/>
    </row>
    <row r="15" spans="1:17" ht="64.5" customHeight="1" x14ac:dyDescent="0.2">
      <c r="A15" s="134" t="s">
        <v>139</v>
      </c>
      <c r="B15" s="75" t="s">
        <v>26</v>
      </c>
      <c r="C15" s="243" t="s">
        <v>211</v>
      </c>
      <c r="D15" s="74"/>
      <c r="E15" s="58" t="s">
        <v>284</v>
      </c>
      <c r="F15" s="76">
        <v>360000</v>
      </c>
      <c r="G15" s="76"/>
      <c r="H15" s="74"/>
      <c r="I15" s="77">
        <v>41369</v>
      </c>
      <c r="J15" s="74"/>
      <c r="K15" s="58" t="s">
        <v>299</v>
      </c>
      <c r="L15" s="58"/>
      <c r="M15" s="74"/>
      <c r="N15" s="74"/>
    </row>
    <row r="16" spans="1:17" ht="78.75" customHeight="1" x14ac:dyDescent="0.2">
      <c r="A16" s="134" t="s">
        <v>140</v>
      </c>
      <c r="B16" s="75" t="s">
        <v>26</v>
      </c>
      <c r="C16" s="242" t="s">
        <v>212</v>
      </c>
      <c r="D16" s="74"/>
      <c r="E16" s="58" t="s">
        <v>263</v>
      </c>
      <c r="F16" s="76">
        <v>495000</v>
      </c>
      <c r="G16" s="76"/>
      <c r="H16" s="74"/>
      <c r="I16" s="77">
        <v>39937</v>
      </c>
      <c r="J16" s="74"/>
      <c r="K16" s="58" t="s">
        <v>299</v>
      </c>
      <c r="L16" s="58"/>
      <c r="M16" s="74"/>
      <c r="N16" s="74"/>
    </row>
    <row r="17" spans="1:16" ht="49.5" customHeight="1" x14ac:dyDescent="0.2">
      <c r="A17" s="134" t="s">
        <v>141</v>
      </c>
      <c r="B17" s="75" t="s">
        <v>26</v>
      </c>
      <c r="C17" s="75" t="s">
        <v>213</v>
      </c>
      <c r="D17" s="74"/>
      <c r="E17" s="58" t="s">
        <v>287</v>
      </c>
      <c r="F17" s="76">
        <v>647000</v>
      </c>
      <c r="G17" s="76"/>
      <c r="H17" s="74"/>
      <c r="I17" s="77">
        <v>40902</v>
      </c>
      <c r="J17" s="74"/>
      <c r="K17" s="58" t="s">
        <v>299</v>
      </c>
      <c r="L17" s="58"/>
      <c r="M17" s="74"/>
      <c r="N17" s="74"/>
    </row>
    <row r="18" spans="1:16" ht="49.5" customHeight="1" x14ac:dyDescent="0.2">
      <c r="A18" s="134" t="s">
        <v>142</v>
      </c>
      <c r="B18" s="75" t="s">
        <v>26</v>
      </c>
      <c r="C18" s="75" t="s">
        <v>214</v>
      </c>
      <c r="D18" s="74"/>
      <c r="E18" s="58" t="s">
        <v>288</v>
      </c>
      <c r="F18" s="76">
        <v>74857.22</v>
      </c>
      <c r="G18" s="76"/>
      <c r="H18" s="74"/>
      <c r="I18" s="77">
        <v>40902</v>
      </c>
      <c r="J18" s="74"/>
      <c r="K18" s="58" t="s">
        <v>299</v>
      </c>
      <c r="L18" s="58"/>
      <c r="M18" s="74"/>
      <c r="N18" s="74"/>
    </row>
    <row r="19" spans="1:16" ht="49.5" customHeight="1" x14ac:dyDescent="0.2">
      <c r="A19" s="134" t="s">
        <v>143</v>
      </c>
      <c r="B19" s="75" t="s">
        <v>26</v>
      </c>
      <c r="C19" s="243" t="s">
        <v>215</v>
      </c>
      <c r="D19" s="74"/>
      <c r="E19" s="58" t="s">
        <v>120</v>
      </c>
      <c r="F19" s="76">
        <v>1</v>
      </c>
      <c r="G19" s="76">
        <v>1</v>
      </c>
      <c r="H19" s="74"/>
      <c r="I19" s="77">
        <v>39528</v>
      </c>
      <c r="J19" s="77"/>
      <c r="K19" s="58" t="s">
        <v>109</v>
      </c>
      <c r="L19" s="58"/>
      <c r="M19" s="74"/>
      <c r="N19" s="74"/>
    </row>
    <row r="20" spans="1:16" s="66" customFormat="1" ht="49.5" customHeight="1" x14ac:dyDescent="0.2">
      <c r="A20" s="134" t="s">
        <v>144</v>
      </c>
      <c r="B20" s="75" t="s">
        <v>51</v>
      </c>
      <c r="C20" s="75" t="s">
        <v>222</v>
      </c>
      <c r="D20" s="74"/>
      <c r="E20" s="85" t="s">
        <v>289</v>
      </c>
      <c r="F20" s="76">
        <v>99995</v>
      </c>
      <c r="G20" s="76"/>
      <c r="H20" s="74"/>
      <c r="I20" s="77">
        <v>41976</v>
      </c>
      <c r="J20" s="77"/>
      <c r="K20" s="58" t="s">
        <v>121</v>
      </c>
      <c r="L20" s="58"/>
      <c r="M20" s="74"/>
      <c r="N20" s="74"/>
    </row>
    <row r="21" spans="1:16" ht="49.5" customHeight="1" x14ac:dyDescent="0.2">
      <c r="A21" s="134" t="s">
        <v>145</v>
      </c>
      <c r="B21" s="75" t="s">
        <v>13</v>
      </c>
      <c r="C21" s="58" t="s">
        <v>229</v>
      </c>
      <c r="D21" s="74"/>
      <c r="E21" s="58" t="s">
        <v>290</v>
      </c>
      <c r="F21" s="76">
        <v>99000</v>
      </c>
      <c r="G21" s="76"/>
      <c r="H21" s="74"/>
      <c r="I21" s="77">
        <v>40787</v>
      </c>
      <c r="J21" s="74"/>
      <c r="K21" s="58" t="s">
        <v>299</v>
      </c>
      <c r="L21" s="58"/>
      <c r="M21" s="74"/>
      <c r="N21" s="74"/>
    </row>
    <row r="22" spans="1:16" ht="49.5" customHeight="1" x14ac:dyDescent="0.2">
      <c r="A22" s="134" t="s">
        <v>146</v>
      </c>
      <c r="B22" s="75" t="s">
        <v>14</v>
      </c>
      <c r="C22" s="58" t="s">
        <v>223</v>
      </c>
      <c r="D22" s="74"/>
      <c r="E22" s="58" t="s">
        <v>290</v>
      </c>
      <c r="F22" s="76">
        <v>80350</v>
      </c>
      <c r="G22" s="76"/>
      <c r="H22" s="74"/>
      <c r="I22" s="77">
        <v>40543</v>
      </c>
      <c r="J22" s="74"/>
      <c r="K22" s="58" t="s">
        <v>299</v>
      </c>
      <c r="L22" s="58"/>
      <c r="M22" s="74"/>
      <c r="N22" s="74"/>
    </row>
    <row r="23" spans="1:16" ht="49.5" customHeight="1" x14ac:dyDescent="0.2">
      <c r="A23" s="134" t="s">
        <v>147</v>
      </c>
      <c r="B23" s="75" t="s">
        <v>15</v>
      </c>
      <c r="C23" s="58" t="s">
        <v>222</v>
      </c>
      <c r="D23" s="74"/>
      <c r="E23" s="58" t="s">
        <v>290</v>
      </c>
      <c r="F23" s="76">
        <v>231000</v>
      </c>
      <c r="G23" s="76"/>
      <c r="H23" s="74"/>
      <c r="I23" s="77">
        <v>40543</v>
      </c>
      <c r="J23" s="74"/>
      <c r="K23" s="58" t="s">
        <v>299</v>
      </c>
      <c r="L23" s="58"/>
      <c r="M23" s="74"/>
      <c r="N23" s="74"/>
    </row>
    <row r="24" spans="1:16" ht="49.5" customHeight="1" x14ac:dyDescent="0.2">
      <c r="A24" s="134" t="s">
        <v>148</v>
      </c>
      <c r="B24" s="75" t="s">
        <v>16</v>
      </c>
      <c r="C24" s="58" t="s">
        <v>224</v>
      </c>
      <c r="D24" s="74"/>
      <c r="E24" s="58" t="s">
        <v>290</v>
      </c>
      <c r="F24" s="76">
        <v>124650</v>
      </c>
      <c r="G24" s="76"/>
      <c r="H24" s="74"/>
      <c r="I24" s="77">
        <v>40543</v>
      </c>
      <c r="J24" s="74"/>
      <c r="K24" s="58" t="s">
        <v>299</v>
      </c>
      <c r="L24" s="58"/>
      <c r="M24" s="74"/>
      <c r="N24" s="74"/>
    </row>
    <row r="25" spans="1:16" ht="49.5" customHeight="1" x14ac:dyDescent="0.2">
      <c r="A25" s="134" t="s">
        <v>149</v>
      </c>
      <c r="B25" s="86" t="s">
        <v>65</v>
      </c>
      <c r="C25" s="75" t="s">
        <v>225</v>
      </c>
      <c r="D25" s="74"/>
      <c r="E25" s="85" t="s">
        <v>291</v>
      </c>
      <c r="F25" s="76">
        <v>24000</v>
      </c>
      <c r="G25" s="87">
        <v>24000</v>
      </c>
      <c r="H25" s="74"/>
      <c r="I25" s="77">
        <v>43028</v>
      </c>
      <c r="J25" s="74"/>
      <c r="K25" s="58" t="s">
        <v>204</v>
      </c>
      <c r="L25" s="58"/>
      <c r="M25" s="74"/>
      <c r="N25" s="74"/>
    </row>
    <row r="26" spans="1:16" ht="63" customHeight="1" x14ac:dyDescent="0.2">
      <c r="A26" s="134" t="s">
        <v>150</v>
      </c>
      <c r="B26" s="75" t="s">
        <v>86</v>
      </c>
      <c r="C26" s="75" t="s">
        <v>229</v>
      </c>
      <c r="D26" s="74"/>
      <c r="E26" s="58" t="s">
        <v>310</v>
      </c>
      <c r="F26" s="76">
        <v>99000</v>
      </c>
      <c r="G26" s="76">
        <v>99000</v>
      </c>
      <c r="H26" s="74"/>
      <c r="I26" s="77">
        <v>43458</v>
      </c>
      <c r="J26" s="74"/>
      <c r="K26" s="58" t="s">
        <v>122</v>
      </c>
      <c r="L26" s="74"/>
      <c r="M26" s="74"/>
      <c r="N26" s="74"/>
    </row>
    <row r="27" spans="1:16" ht="49.5" customHeight="1" x14ac:dyDescent="0.2">
      <c r="A27" s="134" t="s">
        <v>151</v>
      </c>
      <c r="B27" s="88" t="s">
        <v>91</v>
      </c>
      <c r="C27" s="75" t="s">
        <v>226</v>
      </c>
      <c r="D27" s="74"/>
      <c r="E27" s="85" t="s">
        <v>286</v>
      </c>
      <c r="F27" s="76">
        <v>204657</v>
      </c>
      <c r="G27" s="76"/>
      <c r="H27" s="89"/>
      <c r="I27" s="126">
        <v>43818</v>
      </c>
      <c r="J27" s="126"/>
      <c r="K27" s="91" t="s">
        <v>123</v>
      </c>
      <c r="L27" s="59"/>
      <c r="M27" s="89"/>
      <c r="N27" s="89"/>
    </row>
    <row r="28" spans="1:16" ht="76.5" customHeight="1" x14ac:dyDescent="0.2">
      <c r="A28" s="134" t="s">
        <v>152</v>
      </c>
      <c r="B28" s="75" t="s">
        <v>95</v>
      </c>
      <c r="C28" s="75" t="s">
        <v>224</v>
      </c>
      <c r="D28" s="89"/>
      <c r="E28" s="91" t="s">
        <v>269</v>
      </c>
      <c r="F28" s="76">
        <v>813146.4</v>
      </c>
      <c r="G28" s="76"/>
      <c r="H28" s="74"/>
      <c r="I28" s="126">
        <v>43707</v>
      </c>
      <c r="J28" s="126"/>
      <c r="K28" s="91" t="s">
        <v>316</v>
      </c>
      <c r="L28" s="74"/>
      <c r="M28" s="74"/>
      <c r="N28" s="74"/>
      <c r="P28" s="67" t="s">
        <v>365</v>
      </c>
    </row>
    <row r="29" spans="1:16" ht="49.5" customHeight="1" x14ac:dyDescent="0.2">
      <c r="A29" s="134" t="s">
        <v>153</v>
      </c>
      <c r="B29" s="75" t="s">
        <v>96</v>
      </c>
      <c r="C29" s="75" t="s">
        <v>230</v>
      </c>
      <c r="D29" s="89"/>
      <c r="E29" s="85" t="s">
        <v>292</v>
      </c>
      <c r="F29" s="76">
        <v>65000</v>
      </c>
      <c r="G29" s="76">
        <v>65000</v>
      </c>
      <c r="H29" s="74"/>
      <c r="I29" s="126">
        <v>43819</v>
      </c>
      <c r="J29" s="126"/>
      <c r="K29" s="91" t="s">
        <v>127</v>
      </c>
      <c r="L29" s="74"/>
      <c r="M29" s="74"/>
      <c r="N29" s="74"/>
    </row>
    <row r="30" spans="1:16" ht="49.5" customHeight="1" x14ac:dyDescent="0.2">
      <c r="A30" s="134" t="s">
        <v>154</v>
      </c>
      <c r="B30" s="75" t="s">
        <v>128</v>
      </c>
      <c r="C30" s="75" t="s">
        <v>222</v>
      </c>
      <c r="D30" s="89"/>
      <c r="E30" s="91" t="s">
        <v>293</v>
      </c>
      <c r="F30" s="76">
        <v>40000</v>
      </c>
      <c r="G30" s="76">
        <v>40000</v>
      </c>
      <c r="H30" s="74"/>
      <c r="I30" s="126">
        <v>43819</v>
      </c>
      <c r="J30" s="126"/>
      <c r="K30" s="91" t="s">
        <v>127</v>
      </c>
      <c r="L30" s="74"/>
      <c r="M30" s="74"/>
      <c r="N30" s="74"/>
    </row>
    <row r="31" spans="1:16" s="66" customFormat="1" ht="49.5" customHeight="1" x14ac:dyDescent="0.2">
      <c r="A31" s="134" t="s">
        <v>155</v>
      </c>
      <c r="B31" s="170" t="s">
        <v>92</v>
      </c>
      <c r="C31" s="75" t="s">
        <v>224</v>
      </c>
      <c r="D31" s="74"/>
      <c r="E31" s="85" t="s">
        <v>231</v>
      </c>
      <c r="F31" s="76">
        <v>28740</v>
      </c>
      <c r="G31" s="76">
        <v>28740</v>
      </c>
      <c r="H31" s="89"/>
      <c r="I31" s="126">
        <v>43818</v>
      </c>
      <c r="J31" s="126"/>
      <c r="K31" s="91" t="s">
        <v>123</v>
      </c>
      <c r="L31" s="59"/>
      <c r="M31" s="89"/>
      <c r="N31" s="89"/>
    </row>
    <row r="32" spans="1:16" s="66" customFormat="1" ht="49.5" customHeight="1" x14ac:dyDescent="0.2">
      <c r="A32" s="134" t="s">
        <v>156</v>
      </c>
      <c r="B32" s="170" t="s">
        <v>92</v>
      </c>
      <c r="C32" s="75" t="s">
        <v>222</v>
      </c>
      <c r="D32" s="74"/>
      <c r="E32" s="85" t="s">
        <v>231</v>
      </c>
      <c r="F32" s="76">
        <v>28740</v>
      </c>
      <c r="G32" s="76">
        <v>28740</v>
      </c>
      <c r="H32" s="89"/>
      <c r="I32" s="126">
        <v>43818</v>
      </c>
      <c r="J32" s="126"/>
      <c r="K32" s="91" t="s">
        <v>123</v>
      </c>
      <c r="L32" s="59"/>
      <c r="M32" s="89"/>
      <c r="N32" s="89"/>
    </row>
    <row r="33" spans="1:19" ht="62.25" customHeight="1" x14ac:dyDescent="0.2">
      <c r="A33" s="228" t="s">
        <v>322</v>
      </c>
      <c r="B33" s="219" t="s">
        <v>26</v>
      </c>
      <c r="C33" s="243" t="s">
        <v>221</v>
      </c>
      <c r="D33" s="220"/>
      <c r="E33" s="221" t="s">
        <v>261</v>
      </c>
      <c r="F33" s="222">
        <v>400925.68</v>
      </c>
      <c r="G33" s="222"/>
      <c r="H33" s="220"/>
      <c r="I33" s="223">
        <v>42581</v>
      </c>
      <c r="J33" s="223"/>
      <c r="K33" s="224" t="s">
        <v>300</v>
      </c>
      <c r="L33" s="58"/>
      <c r="M33" s="74"/>
      <c r="N33" s="74"/>
      <c r="P33" s="67" t="s">
        <v>357</v>
      </c>
    </row>
    <row r="34" spans="1:19" s="66" customFormat="1" ht="70.5" customHeight="1" x14ac:dyDescent="0.2">
      <c r="A34" s="228" t="s">
        <v>323</v>
      </c>
      <c r="B34" s="219" t="s">
        <v>26</v>
      </c>
      <c r="C34" s="243" t="s">
        <v>255</v>
      </c>
      <c r="D34" s="220"/>
      <c r="E34" s="221" t="s">
        <v>259</v>
      </c>
      <c r="F34" s="222">
        <v>299471.28000000003</v>
      </c>
      <c r="G34" s="222"/>
      <c r="H34" s="225"/>
      <c r="I34" s="226">
        <v>42581</v>
      </c>
      <c r="J34" s="226"/>
      <c r="K34" s="224" t="s">
        <v>300</v>
      </c>
      <c r="L34" s="187"/>
      <c r="M34" s="89"/>
      <c r="N34" s="89"/>
      <c r="P34" s="66" t="s">
        <v>358</v>
      </c>
      <c r="R34" s="66" t="s">
        <v>372</v>
      </c>
    </row>
    <row r="35" spans="1:19" ht="72" customHeight="1" x14ac:dyDescent="0.2">
      <c r="A35" s="228" t="s">
        <v>324</v>
      </c>
      <c r="B35" s="219" t="s">
        <v>26</v>
      </c>
      <c r="C35" s="219" t="s">
        <v>220</v>
      </c>
      <c r="D35" s="220"/>
      <c r="E35" s="221" t="s">
        <v>260</v>
      </c>
      <c r="F35" s="222">
        <v>496871.16</v>
      </c>
      <c r="G35" s="222"/>
      <c r="H35" s="220"/>
      <c r="I35" s="223">
        <v>42681</v>
      </c>
      <c r="J35" s="223"/>
      <c r="K35" s="224" t="s">
        <v>300</v>
      </c>
      <c r="L35" s="58"/>
      <c r="M35" s="74"/>
      <c r="N35" s="74"/>
      <c r="P35" s="67" t="s">
        <v>359</v>
      </c>
      <c r="R35" s="67" t="s">
        <v>372</v>
      </c>
    </row>
    <row r="36" spans="1:19" ht="62.25" customHeight="1" x14ac:dyDescent="0.2">
      <c r="A36" s="228" t="s">
        <v>325</v>
      </c>
      <c r="B36" s="219" t="s">
        <v>26</v>
      </c>
      <c r="C36" s="219" t="s">
        <v>262</v>
      </c>
      <c r="D36" s="220"/>
      <c r="E36" s="221" t="s">
        <v>274</v>
      </c>
      <c r="F36" s="222">
        <v>348381.34</v>
      </c>
      <c r="G36" s="222"/>
      <c r="H36" s="220"/>
      <c r="I36" s="223">
        <v>42581</v>
      </c>
      <c r="J36" s="223"/>
      <c r="K36" s="224" t="s">
        <v>300</v>
      </c>
      <c r="L36" s="58"/>
      <c r="M36" s="74"/>
      <c r="N36" s="74"/>
      <c r="P36" s="67" t="s">
        <v>360</v>
      </c>
    </row>
    <row r="37" spans="1:19" ht="62.25" customHeight="1" x14ac:dyDescent="0.2">
      <c r="A37" s="228" t="s">
        <v>326</v>
      </c>
      <c r="B37" s="219" t="s">
        <v>26</v>
      </c>
      <c r="C37" s="242" t="s">
        <v>266</v>
      </c>
      <c r="D37" s="220"/>
      <c r="E37" s="221" t="s">
        <v>273</v>
      </c>
      <c r="F37" s="222">
        <v>186510</v>
      </c>
      <c r="G37" s="222"/>
      <c r="H37" s="220"/>
      <c r="I37" s="223">
        <v>42964</v>
      </c>
      <c r="J37" s="223"/>
      <c r="K37" s="224" t="s">
        <v>300</v>
      </c>
      <c r="L37" s="58"/>
      <c r="M37" s="74"/>
      <c r="N37" s="74"/>
      <c r="P37" s="67" t="s">
        <v>361</v>
      </c>
    </row>
    <row r="38" spans="1:19" ht="62.25" customHeight="1" x14ac:dyDescent="0.2">
      <c r="A38" s="228" t="s">
        <v>327</v>
      </c>
      <c r="B38" s="219" t="s">
        <v>26</v>
      </c>
      <c r="C38" s="242" t="s">
        <v>265</v>
      </c>
      <c r="D38" s="220"/>
      <c r="E38" s="221" t="s">
        <v>267</v>
      </c>
      <c r="F38" s="222">
        <v>246031.75</v>
      </c>
      <c r="G38" s="222"/>
      <c r="H38" s="220"/>
      <c r="I38" s="223">
        <v>43668</v>
      </c>
      <c r="J38" s="223"/>
      <c r="K38" s="224" t="s">
        <v>300</v>
      </c>
      <c r="L38" s="58"/>
      <c r="M38" s="74"/>
      <c r="N38" s="74"/>
      <c r="P38" s="67" t="s">
        <v>362</v>
      </c>
    </row>
    <row r="39" spans="1:19" ht="62.25" customHeight="1" x14ac:dyDescent="0.2">
      <c r="A39" s="228" t="s">
        <v>328</v>
      </c>
      <c r="B39" s="219" t="s">
        <v>280</v>
      </c>
      <c r="C39" s="219" t="s">
        <v>275</v>
      </c>
      <c r="D39" s="220"/>
      <c r="E39" s="221" t="s">
        <v>321</v>
      </c>
      <c r="F39" s="222">
        <v>274117.06</v>
      </c>
      <c r="G39" s="222"/>
      <c r="H39" s="220"/>
      <c r="I39" s="223">
        <v>43630</v>
      </c>
      <c r="J39" s="223"/>
      <c r="K39" s="224" t="s">
        <v>300</v>
      </c>
      <c r="L39" s="58"/>
      <c r="M39" s="74"/>
      <c r="N39" s="74"/>
      <c r="P39" s="67" t="s">
        <v>364</v>
      </c>
    </row>
    <row r="40" spans="1:19" s="66" customFormat="1" ht="78.75" customHeight="1" x14ac:dyDescent="0.2">
      <c r="A40" s="228" t="s">
        <v>329</v>
      </c>
      <c r="B40" s="227" t="s">
        <v>95</v>
      </c>
      <c r="C40" s="219" t="s">
        <v>223</v>
      </c>
      <c r="D40" s="220"/>
      <c r="E40" s="215" t="s">
        <v>258</v>
      </c>
      <c r="F40" s="222">
        <v>499987</v>
      </c>
      <c r="G40" s="222"/>
      <c r="H40" s="225"/>
      <c r="I40" s="226">
        <v>42545</v>
      </c>
      <c r="J40" s="226"/>
      <c r="K40" s="224" t="s">
        <v>300</v>
      </c>
      <c r="L40" s="168"/>
      <c r="M40" s="89"/>
      <c r="N40" s="89"/>
      <c r="P40" s="66" t="s">
        <v>363</v>
      </c>
      <c r="R40" s="66" t="s">
        <v>372</v>
      </c>
    </row>
    <row r="41" spans="1:19" s="66" customFormat="1" ht="62.25" customHeight="1" x14ac:dyDescent="0.2">
      <c r="A41" s="228" t="s">
        <v>330</v>
      </c>
      <c r="B41" s="227" t="s">
        <v>95</v>
      </c>
      <c r="C41" s="219" t="s">
        <v>368</v>
      </c>
      <c r="D41" s="220"/>
      <c r="E41" s="215" t="s">
        <v>276</v>
      </c>
      <c r="F41" s="222">
        <v>390043</v>
      </c>
      <c r="G41" s="222"/>
      <c r="H41" s="225"/>
      <c r="I41" s="226">
        <v>42967</v>
      </c>
      <c r="J41" s="226"/>
      <c r="K41" s="224" t="s">
        <v>300</v>
      </c>
      <c r="L41" s="187"/>
      <c r="M41" s="89"/>
      <c r="N41" s="89"/>
      <c r="P41" s="66" t="s">
        <v>369</v>
      </c>
    </row>
    <row r="42" spans="1:19" s="66" customFormat="1" ht="78" customHeight="1" x14ac:dyDescent="0.2">
      <c r="A42" s="228" t="s">
        <v>331</v>
      </c>
      <c r="B42" s="227" t="s">
        <v>278</v>
      </c>
      <c r="C42" s="219" t="s">
        <v>277</v>
      </c>
      <c r="D42" s="220"/>
      <c r="E42" s="215" t="s">
        <v>279</v>
      </c>
      <c r="F42" s="222">
        <v>586396</v>
      </c>
      <c r="G42" s="222"/>
      <c r="H42" s="225"/>
      <c r="I42" s="226">
        <v>42975</v>
      </c>
      <c r="J42" s="226"/>
      <c r="K42" s="224" t="s">
        <v>300</v>
      </c>
      <c r="L42" s="187"/>
      <c r="M42" s="89"/>
      <c r="N42" s="89"/>
      <c r="P42" s="66" t="s">
        <v>367</v>
      </c>
    </row>
    <row r="43" spans="1:19" ht="62.25" customHeight="1" x14ac:dyDescent="0.2">
      <c r="A43" s="228" t="s">
        <v>332</v>
      </c>
      <c r="B43" s="219" t="s">
        <v>270</v>
      </c>
      <c r="C43" s="219" t="s">
        <v>271</v>
      </c>
      <c r="D43" s="220"/>
      <c r="E43" s="221" t="s">
        <v>272</v>
      </c>
      <c r="F43" s="222">
        <v>697249.62</v>
      </c>
      <c r="G43" s="222"/>
      <c r="H43" s="220"/>
      <c r="I43" s="223">
        <v>43655</v>
      </c>
      <c r="J43" s="223"/>
      <c r="K43" s="224" t="s">
        <v>300</v>
      </c>
      <c r="L43" s="58"/>
      <c r="M43" s="74"/>
      <c r="N43" s="74"/>
      <c r="P43" s="67" t="s">
        <v>366</v>
      </c>
    </row>
    <row r="44" spans="1:19" ht="59.25" customHeight="1" x14ac:dyDescent="0.2">
      <c r="A44" s="235" t="s">
        <v>333</v>
      </c>
      <c r="B44" s="236" t="s">
        <v>256</v>
      </c>
      <c r="C44" s="237" t="s">
        <v>222</v>
      </c>
      <c r="D44" s="238"/>
      <c r="E44" s="78" t="s">
        <v>283</v>
      </c>
      <c r="F44" s="239">
        <v>942158.68</v>
      </c>
      <c r="G44" s="239"/>
      <c r="H44" s="238"/>
      <c r="I44" s="240">
        <v>44075</v>
      </c>
      <c r="J44" s="240"/>
      <c r="K44" s="241" t="s">
        <v>300</v>
      </c>
      <c r="L44" s="58"/>
      <c r="M44" s="74"/>
      <c r="N44" s="74"/>
      <c r="P44" s="26" t="s">
        <v>370</v>
      </c>
    </row>
    <row r="45" spans="1:19" ht="72.75" customHeight="1" x14ac:dyDescent="0.2">
      <c r="A45" s="235" t="s">
        <v>334</v>
      </c>
      <c r="B45" s="236" t="s">
        <v>268</v>
      </c>
      <c r="C45" s="237" t="s">
        <v>281</v>
      </c>
      <c r="D45" s="238"/>
      <c r="E45" s="78" t="s">
        <v>282</v>
      </c>
      <c r="F45" s="239">
        <v>585158.5</v>
      </c>
      <c r="G45" s="239"/>
      <c r="H45" s="238"/>
      <c r="I45" s="240">
        <v>43983</v>
      </c>
      <c r="J45" s="240"/>
      <c r="K45" s="241" t="s">
        <v>300</v>
      </c>
      <c r="L45" s="58"/>
      <c r="M45" s="74"/>
      <c r="N45" s="74"/>
      <c r="P45" s="26" t="s">
        <v>371</v>
      </c>
    </row>
    <row r="46" spans="1:19" s="66" customFormat="1" x14ac:dyDescent="0.2">
      <c r="A46" s="169"/>
      <c r="B46" s="88"/>
      <c r="C46" s="88"/>
      <c r="D46" s="74"/>
      <c r="E46" s="85"/>
      <c r="F46" s="76">
        <f>SUM(F5:F45)</f>
        <v>11055152.749999998</v>
      </c>
      <c r="G46" s="76">
        <f>SUM(G5:H32)</f>
        <v>591359.41999999993</v>
      </c>
      <c r="H46" s="74"/>
      <c r="I46" s="77"/>
      <c r="J46" s="42"/>
      <c r="K46" s="58"/>
      <c r="L46" s="43"/>
      <c r="M46" s="74"/>
      <c r="N46" s="74"/>
    </row>
    <row r="47" spans="1:19" ht="57" customHeight="1" x14ac:dyDescent="0.2">
      <c r="A47" s="135"/>
      <c r="L47" s="66"/>
    </row>
    <row r="48" spans="1:19" ht="69" customHeight="1" x14ac:dyDescent="0.2">
      <c r="A48" s="134" t="s">
        <v>157</v>
      </c>
      <c r="B48" s="75" t="s">
        <v>58</v>
      </c>
      <c r="C48" s="58" t="s">
        <v>227</v>
      </c>
      <c r="D48" s="74"/>
      <c r="E48" s="58" t="s">
        <v>59</v>
      </c>
      <c r="F48" s="76">
        <v>600000</v>
      </c>
      <c r="G48" s="76">
        <v>0</v>
      </c>
      <c r="H48" s="74"/>
      <c r="I48" s="77">
        <v>41974</v>
      </c>
      <c r="J48" s="44">
        <v>42389</v>
      </c>
      <c r="K48" s="58" t="s">
        <v>188</v>
      </c>
      <c r="L48" s="45" t="s">
        <v>126</v>
      </c>
      <c r="M48" s="93" t="s">
        <v>62</v>
      </c>
      <c r="N48" s="94"/>
      <c r="O48" s="66"/>
      <c r="P48" s="66"/>
      <c r="Q48" s="66"/>
      <c r="R48" s="66"/>
      <c r="S48" s="66" t="s">
        <v>63</v>
      </c>
    </row>
    <row r="49" spans="1:14" s="66" customFormat="1" ht="60" x14ac:dyDescent="0.2">
      <c r="A49" s="134" t="s">
        <v>158</v>
      </c>
      <c r="B49" s="75" t="s">
        <v>60</v>
      </c>
      <c r="C49" s="75" t="s">
        <v>228</v>
      </c>
      <c r="D49" s="74"/>
      <c r="E49" s="85" t="s">
        <v>61</v>
      </c>
      <c r="F49" s="95">
        <v>410000</v>
      </c>
      <c r="G49" s="76">
        <v>0</v>
      </c>
      <c r="H49" s="74"/>
      <c r="I49" s="77">
        <v>41996</v>
      </c>
      <c r="J49" s="44">
        <v>42389</v>
      </c>
      <c r="K49" s="58" t="s">
        <v>124</v>
      </c>
      <c r="L49" s="45" t="s">
        <v>126</v>
      </c>
      <c r="M49" s="74"/>
      <c r="N49" s="74"/>
    </row>
    <row r="50" spans="1:14" x14ac:dyDescent="0.2">
      <c r="A50" s="135"/>
      <c r="F50" s="92">
        <f>F48+F49</f>
        <v>1010000</v>
      </c>
    </row>
    <row r="51" spans="1:14" x14ac:dyDescent="0.2">
      <c r="A51" s="135"/>
    </row>
    <row r="52" spans="1:14" x14ac:dyDescent="0.2">
      <c r="A52" s="135"/>
    </row>
    <row r="53" spans="1:14" x14ac:dyDescent="0.2">
      <c r="A53" s="135"/>
    </row>
    <row r="54" spans="1:14" x14ac:dyDescent="0.2">
      <c r="A54" s="135"/>
      <c r="B54" s="189" t="s">
        <v>98</v>
      </c>
      <c r="C54" s="190"/>
      <c r="D54" s="191"/>
      <c r="E54" s="190"/>
      <c r="F54" s="192">
        <f>F46+F50</f>
        <v>12065152.749999998</v>
      </c>
      <c r="G54" s="192">
        <f>G46+G50</f>
        <v>591359.41999999993</v>
      </c>
    </row>
    <row r="55" spans="1:14" x14ac:dyDescent="0.2">
      <c r="A55" s="135"/>
    </row>
    <row r="56" spans="1:14" x14ac:dyDescent="0.2">
      <c r="A56" s="135"/>
    </row>
    <row r="57" spans="1:14" x14ac:dyDescent="0.2">
      <c r="A57" s="135"/>
    </row>
    <row r="58" spans="1:14" x14ac:dyDescent="0.2">
      <c r="A58" s="135"/>
    </row>
    <row r="59" spans="1:14" x14ac:dyDescent="0.2">
      <c r="A59" s="135"/>
    </row>
    <row r="60" spans="1:14" x14ac:dyDescent="0.2">
      <c r="A60" s="135"/>
    </row>
    <row r="61" spans="1:14" x14ac:dyDescent="0.2">
      <c r="A61" s="135"/>
    </row>
    <row r="62" spans="1:14" x14ac:dyDescent="0.2">
      <c r="A62" s="135"/>
    </row>
    <row r="63" spans="1:14" x14ac:dyDescent="0.2">
      <c r="A63" s="135"/>
    </row>
    <row r="64" spans="1:14" x14ac:dyDescent="0.2">
      <c r="A64" s="135"/>
    </row>
    <row r="65" spans="1:1" x14ac:dyDescent="0.2">
      <c r="A65" s="135"/>
    </row>
    <row r="66" spans="1:1" x14ac:dyDescent="0.2">
      <c r="A66" s="135"/>
    </row>
  </sheetData>
  <mergeCells count="6">
    <mergeCell ref="F4:G4"/>
    <mergeCell ref="I4:J4"/>
    <mergeCell ref="K4:L4"/>
    <mergeCell ref="F3:G3"/>
    <mergeCell ref="I3:J3"/>
    <mergeCell ref="K3:L3"/>
  </mergeCells>
  <pageMargins left="0.23622047244094491" right="0.23622047244094491"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E1" sqref="E1:H1"/>
    </sheetView>
  </sheetViews>
  <sheetFormatPr defaultRowHeight="15" x14ac:dyDescent="0.25"/>
  <cols>
    <col min="1" max="1" width="4.5703125" style="22" customWidth="1"/>
    <col min="2" max="2" width="14.7109375" style="22" customWidth="1"/>
    <col min="3" max="3" width="13" style="22" customWidth="1"/>
    <col min="4" max="4" width="13.42578125" style="22" customWidth="1"/>
    <col min="5" max="6" width="9.140625" style="22"/>
    <col min="7" max="8" width="5.7109375" style="22" customWidth="1"/>
    <col min="9" max="10" width="10.140625" style="22" bestFit="1" customWidth="1"/>
    <col min="11" max="11" width="28.7109375" style="22" customWidth="1"/>
    <col min="12" max="12" width="4.5703125" style="22" customWidth="1"/>
    <col min="13" max="13" width="6.140625" style="22" customWidth="1"/>
    <col min="14" max="14" width="6.5703125" style="22" customWidth="1"/>
    <col min="15" max="15" width="5.85546875" style="22" customWidth="1"/>
    <col min="16" max="16384" width="9.140625" style="22"/>
  </cols>
  <sheetData>
    <row r="1" spans="1:14" ht="15.75" x14ac:dyDescent="0.25">
      <c r="A1" s="1" t="s">
        <v>30</v>
      </c>
      <c r="E1" s="46"/>
      <c r="F1" s="46"/>
    </row>
    <row r="3" spans="1:14" ht="174.75" customHeight="1" x14ac:dyDescent="0.25">
      <c r="A3" s="20" t="s">
        <v>0</v>
      </c>
      <c r="B3" s="6" t="s">
        <v>1</v>
      </c>
      <c r="C3" s="12" t="s">
        <v>2</v>
      </c>
      <c r="D3" s="2" t="s">
        <v>3</v>
      </c>
      <c r="E3" s="20" t="s">
        <v>89</v>
      </c>
      <c r="F3" s="250" t="s">
        <v>5</v>
      </c>
      <c r="G3" s="251"/>
      <c r="H3" s="20" t="s">
        <v>39</v>
      </c>
      <c r="I3" s="248" t="s">
        <v>7</v>
      </c>
      <c r="J3" s="252"/>
      <c r="K3" s="248" t="s">
        <v>38</v>
      </c>
      <c r="L3" s="249"/>
      <c r="M3" s="20" t="s">
        <v>9</v>
      </c>
      <c r="N3" s="20" t="s">
        <v>40</v>
      </c>
    </row>
    <row r="4" spans="1:14" x14ac:dyDescent="0.25">
      <c r="A4" s="19">
        <v>1</v>
      </c>
      <c r="B4" s="19">
        <v>2</v>
      </c>
      <c r="C4" s="13">
        <v>3</v>
      </c>
      <c r="D4" s="2">
        <v>4</v>
      </c>
      <c r="E4" s="19">
        <v>5</v>
      </c>
      <c r="F4" s="265">
        <v>6</v>
      </c>
      <c r="G4" s="266"/>
      <c r="H4" s="19">
        <v>7</v>
      </c>
      <c r="I4" s="267">
        <v>8</v>
      </c>
      <c r="J4" s="268"/>
      <c r="K4" s="267">
        <v>9</v>
      </c>
      <c r="L4" s="268"/>
      <c r="M4" s="19">
        <v>10</v>
      </c>
      <c r="N4" s="19">
        <v>11</v>
      </c>
    </row>
    <row r="5" spans="1:14" x14ac:dyDescent="0.25">
      <c r="A5" s="16"/>
      <c r="B5" s="16"/>
      <c r="C5" s="16"/>
      <c r="D5" s="16"/>
      <c r="E5" s="16"/>
      <c r="F5" s="16"/>
      <c r="G5" s="16"/>
      <c r="H5" s="16"/>
      <c r="I5" s="16"/>
      <c r="J5" s="16"/>
      <c r="K5" s="16"/>
      <c r="L5" s="16"/>
      <c r="M5" s="16"/>
      <c r="N5" s="16"/>
    </row>
    <row r="6" spans="1:14" x14ac:dyDescent="0.25">
      <c r="A6" s="16"/>
      <c r="B6" s="16"/>
      <c r="C6" s="16"/>
      <c r="D6" s="16"/>
      <c r="E6" s="16"/>
      <c r="F6" s="16"/>
      <c r="G6" s="16"/>
      <c r="H6" s="16"/>
      <c r="I6" s="16"/>
      <c r="J6" s="16"/>
      <c r="K6" s="16"/>
      <c r="L6" s="16"/>
      <c r="M6" s="16"/>
      <c r="N6" s="16"/>
    </row>
    <row r="7" spans="1:14" x14ac:dyDescent="0.25">
      <c r="A7" s="16"/>
      <c r="B7" s="16"/>
      <c r="C7" s="16"/>
      <c r="D7" s="16"/>
      <c r="E7" s="16"/>
      <c r="F7" s="16"/>
      <c r="G7" s="16"/>
      <c r="H7" s="16"/>
      <c r="I7" s="16"/>
      <c r="J7" s="16"/>
      <c r="K7" s="16"/>
      <c r="L7" s="16"/>
      <c r="M7" s="16"/>
      <c r="N7" s="16"/>
    </row>
    <row r="8" spans="1:14" x14ac:dyDescent="0.25">
      <c r="A8" s="96"/>
      <c r="B8" s="21"/>
      <c r="C8" s="16"/>
      <c r="D8" s="16"/>
      <c r="E8" s="34"/>
      <c r="F8" s="16"/>
      <c r="G8" s="16"/>
      <c r="H8" s="16"/>
      <c r="I8" s="16"/>
      <c r="J8" s="16"/>
      <c r="K8" s="16"/>
      <c r="L8" s="16"/>
      <c r="M8" s="16"/>
      <c r="N8" s="16"/>
    </row>
    <row r="9" spans="1:14" x14ac:dyDescent="0.25">
      <c r="A9" s="23"/>
      <c r="B9" s="11"/>
      <c r="E9" s="24"/>
    </row>
    <row r="10" spans="1:14" x14ac:dyDescent="0.25">
      <c r="A10" s="23"/>
      <c r="B10" s="11"/>
      <c r="E10" s="24"/>
    </row>
    <row r="11" spans="1:14" x14ac:dyDescent="0.25">
      <c r="A11" s="23"/>
      <c r="B11" s="11"/>
      <c r="E11" s="24"/>
    </row>
  </sheetData>
  <mergeCells count="6">
    <mergeCell ref="F4:G4"/>
    <mergeCell ref="I4:J4"/>
    <mergeCell ref="K4:L4"/>
    <mergeCell ref="F3:G3"/>
    <mergeCell ref="I3:J3"/>
    <mergeCell ref="K3:L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opLeftCell="A2" workbookViewId="0">
      <selection activeCell="C26" sqref="C26"/>
    </sheetView>
  </sheetViews>
  <sheetFormatPr defaultRowHeight="15" x14ac:dyDescent="0.25"/>
  <cols>
    <col min="1" max="1" width="6.5703125" style="140" customWidth="1"/>
    <col min="2" max="2" width="10.85546875" style="11" customWidth="1"/>
    <col min="3" max="3" width="24.140625" style="11" customWidth="1"/>
    <col min="4" max="4" width="17.7109375" style="11" customWidth="1"/>
    <col min="5" max="5" width="6.85546875" style="22" customWidth="1"/>
    <col min="6" max="7" width="7.7109375" style="22" customWidth="1"/>
    <col min="8" max="8" width="12.28515625" style="24" customWidth="1"/>
    <col min="9" max="9" width="10.42578125" style="22" customWidth="1"/>
    <col min="10" max="10" width="6.28515625" style="22" customWidth="1"/>
    <col min="11" max="11" width="23" style="47" customWidth="1"/>
    <col min="12" max="12" width="6.7109375" style="22" customWidth="1"/>
    <col min="13" max="13" width="6" style="22" customWidth="1"/>
    <col min="14" max="14" width="5.140625" style="22" customWidth="1"/>
    <col min="15" max="15" width="5.5703125" style="22" customWidth="1"/>
    <col min="16" max="16384" width="9.140625" style="22"/>
  </cols>
  <sheetData>
    <row r="1" spans="1:19" ht="15.75" hidden="1" customHeight="1" x14ac:dyDescent="0.25">
      <c r="A1" s="136" t="s">
        <v>31</v>
      </c>
    </row>
    <row r="2" spans="1:19" ht="15.75" customHeight="1" x14ac:dyDescent="0.25">
      <c r="A2" s="136"/>
    </row>
    <row r="3" spans="1:19" ht="15.75" customHeight="1" x14ac:dyDescent="0.25">
      <c r="A3" s="136"/>
      <c r="B3" s="269" t="s">
        <v>31</v>
      </c>
      <c r="C3" s="270"/>
      <c r="D3" s="270"/>
      <c r="E3" s="270"/>
      <c r="F3" s="270"/>
      <c r="G3" s="270"/>
    </row>
    <row r="4" spans="1:19" ht="169.5" customHeight="1" x14ac:dyDescent="0.25">
      <c r="A4" s="137" t="s">
        <v>0</v>
      </c>
      <c r="B4" s="8" t="s">
        <v>1</v>
      </c>
      <c r="C4" s="12" t="s">
        <v>2</v>
      </c>
      <c r="D4" s="2" t="s">
        <v>3</v>
      </c>
      <c r="E4" s="3" t="s">
        <v>83</v>
      </c>
      <c r="F4" s="250" t="s">
        <v>5</v>
      </c>
      <c r="G4" s="251"/>
      <c r="H4" s="185" t="s">
        <v>6</v>
      </c>
      <c r="I4" s="248" t="s">
        <v>7</v>
      </c>
      <c r="J4" s="249"/>
      <c r="K4" s="248" t="s">
        <v>8</v>
      </c>
      <c r="L4" s="249"/>
      <c r="M4" s="20" t="s">
        <v>9</v>
      </c>
      <c r="N4" s="3" t="s">
        <v>10</v>
      </c>
      <c r="P4" s="22" t="s">
        <v>100</v>
      </c>
    </row>
    <row r="5" spans="1:19" ht="15.75" customHeight="1" x14ac:dyDescent="0.25">
      <c r="A5" s="138">
        <v>1</v>
      </c>
      <c r="B5" s="19">
        <v>2</v>
      </c>
      <c r="C5" s="13">
        <v>3</v>
      </c>
      <c r="D5" s="2">
        <v>4</v>
      </c>
      <c r="E5" s="19">
        <v>5</v>
      </c>
      <c r="F5" s="265">
        <v>6</v>
      </c>
      <c r="G5" s="266"/>
      <c r="H5" s="186">
        <v>7</v>
      </c>
      <c r="I5" s="267">
        <v>8</v>
      </c>
      <c r="J5" s="268"/>
      <c r="K5" s="267">
        <v>9</v>
      </c>
      <c r="L5" s="268"/>
      <c r="M5" s="19">
        <v>10</v>
      </c>
      <c r="N5" s="19">
        <v>11</v>
      </c>
    </row>
    <row r="6" spans="1:19" ht="46.5" customHeight="1" x14ac:dyDescent="0.25">
      <c r="A6" s="139" t="s">
        <v>159</v>
      </c>
      <c r="B6" s="48" t="s">
        <v>12</v>
      </c>
      <c r="C6" s="14" t="s">
        <v>336</v>
      </c>
      <c r="D6" s="12" t="s">
        <v>75</v>
      </c>
      <c r="E6" s="16">
        <v>238</v>
      </c>
      <c r="F6" s="34">
        <v>1</v>
      </c>
      <c r="G6" s="34">
        <v>1</v>
      </c>
      <c r="H6" s="34">
        <v>2563247.4900000002</v>
      </c>
      <c r="I6" s="35">
        <v>39528</v>
      </c>
      <c r="J6" s="35"/>
      <c r="K6" s="40" t="s">
        <v>205</v>
      </c>
      <c r="L6" s="16"/>
      <c r="M6" s="16"/>
      <c r="N6" s="16"/>
    </row>
    <row r="7" spans="1:19" ht="46.5" customHeight="1" x14ac:dyDescent="0.25">
      <c r="A7" s="139" t="s">
        <v>160</v>
      </c>
      <c r="B7" s="48" t="s">
        <v>11</v>
      </c>
      <c r="C7" s="14" t="s">
        <v>337</v>
      </c>
      <c r="D7" s="12" t="s">
        <v>114</v>
      </c>
      <c r="E7" s="16">
        <v>553</v>
      </c>
      <c r="F7" s="34">
        <v>1</v>
      </c>
      <c r="G7" s="34">
        <v>1</v>
      </c>
      <c r="H7" s="34">
        <v>5955780.9199999999</v>
      </c>
      <c r="I7" s="35">
        <v>39528</v>
      </c>
      <c r="J7" s="35"/>
      <c r="K7" s="40" t="s">
        <v>205</v>
      </c>
      <c r="L7" s="16"/>
      <c r="M7" s="16"/>
      <c r="N7" s="16"/>
      <c r="P7" s="22">
        <v>500</v>
      </c>
    </row>
    <row r="8" spans="1:19" ht="46.5" customHeight="1" x14ac:dyDescent="0.25">
      <c r="A8" s="139" t="s">
        <v>161</v>
      </c>
      <c r="B8" s="48" t="s">
        <v>11</v>
      </c>
      <c r="C8" s="14" t="s">
        <v>338</v>
      </c>
      <c r="D8" s="12" t="s">
        <v>115</v>
      </c>
      <c r="E8" s="16">
        <v>602</v>
      </c>
      <c r="F8" s="34">
        <v>1</v>
      </c>
      <c r="G8" s="34">
        <v>1</v>
      </c>
      <c r="H8" s="34">
        <v>6483508.3499999996</v>
      </c>
      <c r="I8" s="35">
        <v>39528</v>
      </c>
      <c r="J8" s="35"/>
      <c r="K8" s="40" t="s">
        <v>205</v>
      </c>
      <c r="L8" s="16"/>
      <c r="M8" s="16"/>
      <c r="N8" s="16"/>
      <c r="P8" s="22">
        <v>300</v>
      </c>
    </row>
    <row r="9" spans="1:19" ht="46.5" customHeight="1" x14ac:dyDescent="0.25">
      <c r="A9" s="139" t="s">
        <v>162</v>
      </c>
      <c r="B9" s="48" t="s">
        <v>11</v>
      </c>
      <c r="C9" s="14" t="s">
        <v>318</v>
      </c>
      <c r="D9" s="12" t="s">
        <v>116</v>
      </c>
      <c r="E9" s="16">
        <v>945</v>
      </c>
      <c r="F9" s="34">
        <v>1</v>
      </c>
      <c r="G9" s="34">
        <v>1</v>
      </c>
      <c r="H9" s="34">
        <v>10177600.310000001</v>
      </c>
      <c r="I9" s="35">
        <v>39528</v>
      </c>
      <c r="J9" s="35"/>
      <c r="K9" s="40" t="s">
        <v>205</v>
      </c>
      <c r="L9" s="16"/>
      <c r="M9" s="16"/>
      <c r="N9" s="16"/>
      <c r="P9" s="22">
        <v>400</v>
      </c>
    </row>
    <row r="10" spans="1:19" ht="60.75" customHeight="1" x14ac:dyDescent="0.25">
      <c r="A10" s="139" t="s">
        <v>163</v>
      </c>
      <c r="B10" s="48" t="s">
        <v>11</v>
      </c>
      <c r="C10" s="14" t="s">
        <v>339</v>
      </c>
      <c r="D10" s="12" t="s">
        <v>80</v>
      </c>
      <c r="E10" s="16">
        <v>795</v>
      </c>
      <c r="F10" s="34">
        <v>1</v>
      </c>
      <c r="G10" s="34">
        <v>1</v>
      </c>
      <c r="H10" s="34">
        <v>8562108.1999999993</v>
      </c>
      <c r="I10" s="35">
        <v>41095</v>
      </c>
      <c r="J10" s="35"/>
      <c r="K10" s="12" t="s">
        <v>206</v>
      </c>
      <c r="L10" s="16"/>
      <c r="M10" s="16"/>
      <c r="N10" s="16"/>
    </row>
    <row r="11" spans="1:19" ht="60.75" customHeight="1" x14ac:dyDescent="0.25">
      <c r="A11" s="139" t="s">
        <v>164</v>
      </c>
      <c r="B11" s="48" t="s">
        <v>11</v>
      </c>
      <c r="C11" s="14" t="s">
        <v>340</v>
      </c>
      <c r="D11" s="12" t="s">
        <v>79</v>
      </c>
      <c r="E11" s="16">
        <v>373</v>
      </c>
      <c r="F11" s="34">
        <v>1</v>
      </c>
      <c r="G11" s="34">
        <v>1</v>
      </c>
      <c r="H11" s="34">
        <v>4017190.39</v>
      </c>
      <c r="I11" s="35">
        <v>41095</v>
      </c>
      <c r="J11" s="35"/>
      <c r="K11" s="12" t="s">
        <v>206</v>
      </c>
      <c r="L11" s="16"/>
      <c r="M11" s="16"/>
      <c r="N11" s="16"/>
    </row>
    <row r="12" spans="1:19" ht="47.25" customHeight="1" x14ac:dyDescent="0.25">
      <c r="A12" s="139" t="s">
        <v>165</v>
      </c>
      <c r="B12" s="48" t="s">
        <v>11</v>
      </c>
      <c r="C12" s="14" t="s">
        <v>341</v>
      </c>
      <c r="D12" s="12" t="s">
        <v>78</v>
      </c>
      <c r="E12" s="16">
        <v>110</v>
      </c>
      <c r="F12" s="34">
        <v>1</v>
      </c>
      <c r="G12" s="34">
        <v>1</v>
      </c>
      <c r="H12" s="34">
        <v>1184694.22</v>
      </c>
      <c r="I12" s="35">
        <v>41095</v>
      </c>
      <c r="J12" s="35"/>
      <c r="K12" s="12" t="s">
        <v>206</v>
      </c>
      <c r="L12" s="16"/>
      <c r="M12" s="16"/>
      <c r="N12" s="16"/>
    </row>
    <row r="13" spans="1:19" ht="46.5" customHeight="1" x14ac:dyDescent="0.25">
      <c r="A13" s="139" t="s">
        <v>166</v>
      </c>
      <c r="B13" s="48" t="s">
        <v>11</v>
      </c>
      <c r="C13" s="14" t="s">
        <v>342</v>
      </c>
      <c r="D13" s="12" t="s">
        <v>77</v>
      </c>
      <c r="E13" s="16">
        <v>352</v>
      </c>
      <c r="F13" s="34">
        <v>1</v>
      </c>
      <c r="G13" s="34">
        <v>1</v>
      </c>
      <c r="H13" s="34">
        <v>3791021.49</v>
      </c>
      <c r="I13" s="35">
        <v>41095</v>
      </c>
      <c r="J13" s="35"/>
      <c r="K13" s="12" t="s">
        <v>206</v>
      </c>
      <c r="L13" s="16"/>
      <c r="M13" s="16"/>
      <c r="N13" s="16"/>
    </row>
    <row r="14" spans="1:19" ht="46.5" customHeight="1" x14ac:dyDescent="0.25">
      <c r="A14" s="139" t="s">
        <v>167</v>
      </c>
      <c r="B14" s="48" t="s">
        <v>11</v>
      </c>
      <c r="C14" s="14" t="s">
        <v>343</v>
      </c>
      <c r="D14" s="12" t="s">
        <v>76</v>
      </c>
      <c r="E14" s="16">
        <v>626</v>
      </c>
      <c r="F14" s="34">
        <v>1</v>
      </c>
      <c r="G14" s="34">
        <v>1</v>
      </c>
      <c r="H14" s="34">
        <v>6741987.0899999999</v>
      </c>
      <c r="I14" s="35">
        <v>41095</v>
      </c>
      <c r="J14" s="35"/>
      <c r="K14" s="12" t="s">
        <v>206</v>
      </c>
      <c r="L14" s="16"/>
      <c r="M14" s="16"/>
      <c r="N14" s="16"/>
    </row>
    <row r="15" spans="1:19" ht="46.5" customHeight="1" x14ac:dyDescent="0.25">
      <c r="A15" s="139" t="s">
        <v>168</v>
      </c>
      <c r="B15" s="48" t="s">
        <v>11</v>
      </c>
      <c r="C15" s="14" t="s">
        <v>344</v>
      </c>
      <c r="D15" s="12" t="s">
        <v>117</v>
      </c>
      <c r="E15" s="16">
        <v>815</v>
      </c>
      <c r="F15" s="34">
        <v>1</v>
      </c>
      <c r="G15" s="34">
        <v>1</v>
      </c>
      <c r="H15" s="34">
        <v>8777507.1500000004</v>
      </c>
      <c r="I15" s="35">
        <v>41095</v>
      </c>
      <c r="J15" s="35"/>
      <c r="K15" s="12" t="s">
        <v>206</v>
      </c>
      <c r="L15" s="16"/>
      <c r="M15" s="16"/>
      <c r="N15" s="16"/>
      <c r="P15" s="22">
        <v>500</v>
      </c>
      <c r="S15" s="22" t="s">
        <v>101</v>
      </c>
    </row>
    <row r="16" spans="1:19" ht="46.5" customHeight="1" x14ac:dyDescent="0.25">
      <c r="A16" s="139" t="s">
        <v>169</v>
      </c>
      <c r="B16" s="48" t="s">
        <v>11</v>
      </c>
      <c r="C16" s="14" t="s">
        <v>345</v>
      </c>
      <c r="D16" s="12" t="s">
        <v>71</v>
      </c>
      <c r="E16" s="180">
        <v>589</v>
      </c>
      <c r="F16" s="34">
        <v>1</v>
      </c>
      <c r="G16" s="34">
        <v>1</v>
      </c>
      <c r="H16" s="34">
        <v>6343499.0300000003</v>
      </c>
      <c r="I16" s="35">
        <v>39528</v>
      </c>
      <c r="J16" s="35"/>
      <c r="K16" s="40" t="s">
        <v>205</v>
      </c>
      <c r="L16" s="16"/>
      <c r="M16" s="16"/>
      <c r="N16" s="16"/>
    </row>
    <row r="17" spans="1:20" ht="46.5" customHeight="1" x14ac:dyDescent="0.25">
      <c r="A17" s="139" t="s">
        <v>170</v>
      </c>
      <c r="B17" s="48" t="s">
        <v>11</v>
      </c>
      <c r="C17" s="14" t="s">
        <v>346</v>
      </c>
      <c r="D17" s="12" t="s">
        <v>70</v>
      </c>
      <c r="E17" s="181">
        <v>463</v>
      </c>
      <c r="F17" s="34">
        <v>1</v>
      </c>
      <c r="G17" s="34">
        <v>1</v>
      </c>
      <c r="H17" s="34">
        <v>4986485.66</v>
      </c>
      <c r="I17" s="35">
        <v>39528</v>
      </c>
      <c r="J17" s="35"/>
      <c r="K17" s="40" t="s">
        <v>205</v>
      </c>
      <c r="L17" s="16"/>
      <c r="M17" s="16"/>
      <c r="N17" s="16"/>
      <c r="T17" s="22">
        <v>467</v>
      </c>
    </row>
    <row r="18" spans="1:20" ht="46.5" customHeight="1" x14ac:dyDescent="0.25">
      <c r="A18" s="139" t="s">
        <v>171</v>
      </c>
      <c r="B18" s="48" t="s">
        <v>11</v>
      </c>
      <c r="C18" s="14" t="s">
        <v>347</v>
      </c>
      <c r="D18" s="12" t="s">
        <v>72</v>
      </c>
      <c r="E18" s="16">
        <v>555</v>
      </c>
      <c r="F18" s="34">
        <v>1</v>
      </c>
      <c r="G18" s="34">
        <v>1</v>
      </c>
      <c r="H18" s="34">
        <v>5977320.8200000003</v>
      </c>
      <c r="I18" s="35">
        <v>39528</v>
      </c>
      <c r="J18" s="35"/>
      <c r="K18" s="40" t="s">
        <v>205</v>
      </c>
      <c r="L18" s="16"/>
      <c r="M18" s="16"/>
      <c r="N18" s="16"/>
    </row>
    <row r="19" spans="1:20" ht="46.5" customHeight="1" x14ac:dyDescent="0.25">
      <c r="A19" s="139" t="s">
        <v>172</v>
      </c>
      <c r="B19" s="48" t="s">
        <v>11</v>
      </c>
      <c r="C19" s="14" t="s">
        <v>348</v>
      </c>
      <c r="D19" s="12" t="s">
        <v>68</v>
      </c>
      <c r="E19" s="16">
        <v>768</v>
      </c>
      <c r="F19" s="34">
        <v>1</v>
      </c>
      <c r="G19" s="34">
        <v>1</v>
      </c>
      <c r="H19" s="34">
        <v>19299745.780000001</v>
      </c>
      <c r="I19" s="35">
        <v>39528</v>
      </c>
      <c r="J19" s="35"/>
      <c r="K19" s="40" t="s">
        <v>205</v>
      </c>
      <c r="L19" s="16"/>
      <c r="M19" s="16"/>
      <c r="N19" s="16"/>
    </row>
    <row r="20" spans="1:20" ht="46.5" customHeight="1" x14ac:dyDescent="0.25">
      <c r="A20" s="139" t="s">
        <v>173</v>
      </c>
      <c r="B20" s="48" t="s">
        <v>11</v>
      </c>
      <c r="C20" s="14" t="s">
        <v>349</v>
      </c>
      <c r="D20" s="12" t="s">
        <v>257</v>
      </c>
      <c r="E20" s="16">
        <v>1209</v>
      </c>
      <c r="F20" s="34">
        <v>1</v>
      </c>
      <c r="G20" s="34">
        <v>1</v>
      </c>
      <c r="H20" s="34">
        <v>30382021.68</v>
      </c>
      <c r="I20" s="35">
        <v>39528</v>
      </c>
      <c r="J20" s="35"/>
      <c r="K20" s="40" t="s">
        <v>205</v>
      </c>
      <c r="L20" s="16"/>
      <c r="M20" s="16"/>
      <c r="N20" s="16"/>
      <c r="O20" s="22" t="s">
        <v>67</v>
      </c>
      <c r="P20" s="22">
        <v>1000</v>
      </c>
    </row>
    <row r="21" spans="1:20" ht="46.5" customHeight="1" x14ac:dyDescent="0.25">
      <c r="A21" s="139" t="s">
        <v>174</v>
      </c>
      <c r="B21" s="48" t="s">
        <v>11</v>
      </c>
      <c r="C21" s="14" t="s">
        <v>350</v>
      </c>
      <c r="D21" s="12" t="s">
        <v>69</v>
      </c>
      <c r="E21" s="16">
        <v>172</v>
      </c>
      <c r="F21" s="34">
        <v>1</v>
      </c>
      <c r="G21" s="34">
        <v>1</v>
      </c>
      <c r="H21" s="34">
        <v>1852430.96</v>
      </c>
      <c r="I21" s="35">
        <v>39528</v>
      </c>
      <c r="J21" s="35"/>
      <c r="K21" s="40" t="s">
        <v>205</v>
      </c>
      <c r="L21" s="16"/>
      <c r="M21" s="16"/>
      <c r="N21" s="16"/>
    </row>
    <row r="22" spans="1:20" ht="46.5" customHeight="1" x14ac:dyDescent="0.25">
      <c r="A22" s="139" t="s">
        <v>175</v>
      </c>
      <c r="B22" s="48" t="s">
        <v>11</v>
      </c>
      <c r="C22" s="14" t="s">
        <v>351</v>
      </c>
      <c r="D22" s="12" t="s">
        <v>118</v>
      </c>
      <c r="E22" s="16">
        <v>733</v>
      </c>
      <c r="F22" s="34">
        <v>1</v>
      </c>
      <c r="G22" s="34">
        <v>1</v>
      </c>
      <c r="H22" s="34">
        <v>18420200.07</v>
      </c>
      <c r="I22" s="35">
        <v>39528</v>
      </c>
      <c r="J22" s="35"/>
      <c r="K22" s="40" t="s">
        <v>205</v>
      </c>
      <c r="L22" s="16"/>
      <c r="M22" s="16"/>
      <c r="N22" s="16"/>
      <c r="P22" s="22">
        <v>600</v>
      </c>
    </row>
    <row r="23" spans="1:20" ht="46.5" customHeight="1" x14ac:dyDescent="0.25">
      <c r="A23" s="139" t="s">
        <v>176</v>
      </c>
      <c r="B23" s="48" t="s">
        <v>11</v>
      </c>
      <c r="C23" s="14" t="s">
        <v>352</v>
      </c>
      <c r="D23" s="12" t="s">
        <v>82</v>
      </c>
      <c r="E23" s="16">
        <v>1853</v>
      </c>
      <c r="F23" s="34">
        <v>1</v>
      </c>
      <c r="G23" s="34">
        <v>1</v>
      </c>
      <c r="H23" s="34">
        <v>19956712.579999998</v>
      </c>
      <c r="I23" s="35">
        <v>41095</v>
      </c>
      <c r="J23" s="35"/>
      <c r="K23" s="12" t="s">
        <v>206</v>
      </c>
      <c r="L23" s="16"/>
      <c r="M23" s="16"/>
      <c r="N23" s="16"/>
    </row>
    <row r="24" spans="1:20" ht="46.5" customHeight="1" x14ac:dyDescent="0.25">
      <c r="A24" s="139" t="s">
        <v>177</v>
      </c>
      <c r="B24" s="48" t="s">
        <v>11</v>
      </c>
      <c r="C24" s="14" t="s">
        <v>355</v>
      </c>
      <c r="D24" s="12" t="s">
        <v>81</v>
      </c>
      <c r="E24" s="16">
        <v>422</v>
      </c>
      <c r="F24" s="34">
        <v>1</v>
      </c>
      <c r="G24" s="34">
        <v>1</v>
      </c>
      <c r="H24" s="34">
        <v>4544917.8099999996</v>
      </c>
      <c r="I24" s="35">
        <v>41095</v>
      </c>
      <c r="J24" s="35"/>
      <c r="K24" s="12" t="s">
        <v>206</v>
      </c>
      <c r="L24" s="16"/>
      <c r="M24" s="16"/>
      <c r="N24" s="16"/>
    </row>
    <row r="25" spans="1:20" ht="46.5" customHeight="1" x14ac:dyDescent="0.25">
      <c r="A25" s="139" t="s">
        <v>178</v>
      </c>
      <c r="B25" s="48" t="s">
        <v>11</v>
      </c>
      <c r="C25" s="14" t="s">
        <v>353</v>
      </c>
      <c r="D25" s="12" t="s">
        <v>73</v>
      </c>
      <c r="E25" s="16">
        <v>520</v>
      </c>
      <c r="F25" s="34">
        <v>1</v>
      </c>
      <c r="G25" s="34">
        <v>1</v>
      </c>
      <c r="H25" s="34">
        <v>5600372.6600000001</v>
      </c>
      <c r="I25" s="35">
        <v>39528</v>
      </c>
      <c r="J25" s="35"/>
      <c r="K25" s="40" t="s">
        <v>205</v>
      </c>
      <c r="L25" s="16"/>
      <c r="M25" s="16"/>
      <c r="N25" s="16"/>
    </row>
    <row r="26" spans="1:20" ht="46.5" customHeight="1" x14ac:dyDescent="0.25">
      <c r="A26" s="139" t="s">
        <v>179</v>
      </c>
      <c r="B26" s="48" t="s">
        <v>11</v>
      </c>
      <c r="C26" s="14" t="s">
        <v>354</v>
      </c>
      <c r="D26" s="12" t="s">
        <v>74</v>
      </c>
      <c r="E26" s="16">
        <v>449</v>
      </c>
      <c r="F26" s="34">
        <v>1</v>
      </c>
      <c r="G26" s="34">
        <v>1</v>
      </c>
      <c r="H26" s="34">
        <v>4835706.3899999997</v>
      </c>
      <c r="I26" s="35">
        <v>39528</v>
      </c>
      <c r="J26" s="35"/>
      <c r="K26" s="40" t="s">
        <v>205</v>
      </c>
      <c r="L26" s="16"/>
      <c r="M26" s="16"/>
      <c r="N26" s="16"/>
    </row>
    <row r="27" spans="1:20" ht="46.5" customHeight="1" x14ac:dyDescent="0.25">
      <c r="A27" s="193"/>
      <c r="B27" s="194"/>
      <c r="C27" s="195"/>
      <c r="D27" s="196"/>
      <c r="E27" s="28"/>
      <c r="F27" s="33"/>
      <c r="G27" s="33"/>
      <c r="H27" s="33"/>
      <c r="I27" s="197"/>
      <c r="J27" s="197"/>
      <c r="K27" s="51"/>
      <c r="L27" s="28"/>
      <c r="M27" s="28"/>
      <c r="N27" s="28"/>
    </row>
    <row r="28" spans="1:20" ht="46.5" customHeight="1" x14ac:dyDescent="0.25">
      <c r="C28" s="198" t="s">
        <v>317</v>
      </c>
      <c r="D28" s="199"/>
      <c r="E28" s="200">
        <f>SUM(E6:E26)</f>
        <v>13142</v>
      </c>
      <c r="F28" s="34">
        <f>SUM(F6:F26)</f>
        <v>21</v>
      </c>
      <c r="G28" s="201">
        <f>SUM(G6:G26)</f>
        <v>21</v>
      </c>
    </row>
    <row r="29" spans="1:20" x14ac:dyDescent="0.25">
      <c r="A29" s="141"/>
      <c r="B29" s="22"/>
      <c r="C29" s="22"/>
      <c r="D29" s="24"/>
      <c r="K29" s="22"/>
    </row>
    <row r="30" spans="1:20" x14ac:dyDescent="0.25">
      <c r="A30" s="141"/>
      <c r="B30" s="22"/>
      <c r="C30" s="22"/>
      <c r="D30" s="24"/>
      <c r="K30" s="22"/>
    </row>
    <row r="31" spans="1:20" x14ac:dyDescent="0.25">
      <c r="A31" s="141"/>
      <c r="B31" s="22"/>
      <c r="C31" s="22"/>
      <c r="D31" s="24"/>
      <c r="K31" s="22"/>
    </row>
    <row r="32" spans="1:20" x14ac:dyDescent="0.25">
      <c r="A32" s="141"/>
      <c r="B32" s="22"/>
      <c r="C32" s="22"/>
      <c r="D32" s="24"/>
      <c r="K32" s="22"/>
    </row>
  </sheetData>
  <mergeCells count="7">
    <mergeCell ref="B3:G3"/>
    <mergeCell ref="K4:L4"/>
    <mergeCell ref="F5:G5"/>
    <mergeCell ref="I5:J5"/>
    <mergeCell ref="K5:L5"/>
    <mergeCell ref="F4:G4"/>
    <mergeCell ref="I4:J4"/>
  </mergeCells>
  <pageMargins left="0.23622047244094491" right="0.23622047244094491" top="0.74803149606299213" bottom="0.35433070866141736"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tabSelected="1" workbookViewId="0">
      <selection activeCell="F19" sqref="F19"/>
    </sheetView>
  </sheetViews>
  <sheetFormatPr defaultRowHeight="12" x14ac:dyDescent="0.2"/>
  <cols>
    <col min="1" max="1" width="7.7109375" style="147" customWidth="1"/>
    <col min="2" max="2" width="16.85546875" style="67" customWidth="1"/>
    <col min="3" max="3" width="11.140625" style="67" customWidth="1"/>
    <col min="4" max="4" width="8.85546875" style="67" customWidth="1"/>
    <col min="5" max="5" width="9.28515625" style="67" bestFit="1" customWidth="1"/>
    <col min="6" max="6" width="10.7109375" style="67" customWidth="1"/>
    <col min="7" max="7" width="9.85546875" style="67" customWidth="1"/>
    <col min="8" max="8" width="9.140625" style="67"/>
    <col min="9" max="9" width="9.28515625" style="67" customWidth="1"/>
    <col min="10" max="10" width="7.42578125" style="67" customWidth="1"/>
    <col min="11" max="11" width="23.28515625" style="67" customWidth="1"/>
    <col min="12" max="12" width="6.28515625" style="67" customWidth="1"/>
    <col min="13" max="13" width="5" style="67" customWidth="1"/>
    <col min="14" max="14" width="7.28515625" style="67" customWidth="1"/>
    <col min="15" max="16384" width="9.140625" style="67"/>
  </cols>
  <sheetData>
    <row r="2" spans="1:14" x14ac:dyDescent="0.2">
      <c r="A2" s="142" t="s">
        <v>32</v>
      </c>
    </row>
    <row r="3" spans="1:14" ht="177" customHeight="1" x14ac:dyDescent="0.2">
      <c r="A3" s="143" t="s">
        <v>0</v>
      </c>
      <c r="B3" s="99" t="s">
        <v>1</v>
      </c>
      <c r="C3" s="59" t="s">
        <v>2</v>
      </c>
      <c r="D3" s="98" t="s">
        <v>3</v>
      </c>
      <c r="E3" s="97" t="s">
        <v>4</v>
      </c>
      <c r="F3" s="277" t="s">
        <v>5</v>
      </c>
      <c r="G3" s="278"/>
      <c r="H3" s="97" t="s">
        <v>39</v>
      </c>
      <c r="I3" s="279" t="s">
        <v>7</v>
      </c>
      <c r="J3" s="280"/>
      <c r="K3" s="279" t="s">
        <v>38</v>
      </c>
      <c r="L3" s="280"/>
      <c r="M3" s="97" t="s">
        <v>9</v>
      </c>
      <c r="N3" s="97" t="s">
        <v>40</v>
      </c>
    </row>
    <row r="4" spans="1:14" x14ac:dyDescent="0.2">
      <c r="A4" s="144">
        <v>1</v>
      </c>
      <c r="B4" s="101">
        <v>2</v>
      </c>
      <c r="C4" s="102">
        <v>3</v>
      </c>
      <c r="D4" s="100">
        <v>4</v>
      </c>
      <c r="E4" s="102">
        <v>5</v>
      </c>
      <c r="F4" s="273">
        <v>6</v>
      </c>
      <c r="G4" s="274"/>
      <c r="H4" s="100">
        <v>7</v>
      </c>
      <c r="I4" s="275">
        <v>8</v>
      </c>
      <c r="J4" s="276"/>
      <c r="K4" s="275">
        <v>9</v>
      </c>
      <c r="L4" s="276"/>
      <c r="M4" s="100">
        <v>10</v>
      </c>
      <c r="N4" s="100">
        <v>11</v>
      </c>
    </row>
    <row r="5" spans="1:14" ht="72" x14ac:dyDescent="0.2">
      <c r="A5" s="148" t="s">
        <v>180</v>
      </c>
      <c r="B5" s="103" t="s">
        <v>103</v>
      </c>
      <c r="C5" s="103" t="s">
        <v>318</v>
      </c>
      <c r="D5" s="59"/>
      <c r="E5" s="59" t="s">
        <v>104</v>
      </c>
      <c r="F5" s="104">
        <v>2615245</v>
      </c>
      <c r="G5" s="104">
        <v>0</v>
      </c>
      <c r="H5" s="89"/>
      <c r="I5" s="90">
        <v>44077</v>
      </c>
      <c r="J5" s="90"/>
      <c r="K5" s="59" t="s">
        <v>119</v>
      </c>
      <c r="L5" s="89"/>
      <c r="M5" s="89"/>
      <c r="N5" s="89"/>
    </row>
    <row r="6" spans="1:14" x14ac:dyDescent="0.2">
      <c r="A6" s="145"/>
      <c r="B6" s="89"/>
      <c r="C6" s="89"/>
      <c r="D6" s="89"/>
      <c r="E6" s="89"/>
      <c r="F6" s="89"/>
      <c r="G6" s="89"/>
      <c r="H6" s="89"/>
      <c r="I6" s="89"/>
      <c r="J6" s="89"/>
      <c r="K6" s="89"/>
      <c r="L6" s="89"/>
      <c r="M6" s="89"/>
      <c r="N6" s="89"/>
    </row>
    <row r="7" spans="1:14" x14ac:dyDescent="0.2">
      <c r="A7" s="142"/>
    </row>
    <row r="8" spans="1:14" x14ac:dyDescent="0.2">
      <c r="A8" s="146"/>
      <c r="B8" s="105"/>
      <c r="E8" s="106"/>
    </row>
    <row r="9" spans="1:14" x14ac:dyDescent="0.2">
      <c r="A9" s="142"/>
    </row>
    <row r="10" spans="1:14" x14ac:dyDescent="0.2">
      <c r="A10" s="142"/>
    </row>
    <row r="11" spans="1:14" ht="24.75" x14ac:dyDescent="0.25">
      <c r="A11" s="281" t="s">
        <v>253</v>
      </c>
      <c r="B11" s="282"/>
      <c r="C11" s="91" t="s">
        <v>88</v>
      </c>
      <c r="D11" s="91" t="s">
        <v>97</v>
      </c>
      <c r="E11" s="107"/>
      <c r="F11" s="108">
        <f>'1.2.здания.соор'!F46+'1.2.здания.соор'!F48+'1.2.здания.соор'!F49+'1.4.дороги'!F28</f>
        <v>12065173.749999998</v>
      </c>
      <c r="G11" s="108">
        <f>'1.2.здания.соор'!G46+'1.2.здания.соор'!G48+'1.2.здания.соор'!G49+'1.4.дороги'!G28</f>
        <v>591380.41999999993</v>
      </c>
      <c r="H11" s="66"/>
      <c r="I11" s="66"/>
      <c r="J11" s="66"/>
      <c r="K11" s="66"/>
      <c r="L11" s="66"/>
    </row>
    <row r="12" spans="1:14" ht="33.75" customHeight="1" x14ac:dyDescent="0.2">
      <c r="B12" s="271" t="s">
        <v>107</v>
      </c>
      <c r="C12" s="272"/>
      <c r="D12" s="272"/>
      <c r="F12" s="106">
        <f>600000+410000</f>
        <v>1010000</v>
      </c>
    </row>
    <row r="13" spans="1:14" ht="24" x14ac:dyDescent="0.2">
      <c r="B13" s="105"/>
      <c r="C13" s="105"/>
      <c r="D13" s="105" t="s">
        <v>87</v>
      </c>
      <c r="F13" s="109">
        <f>F5</f>
        <v>2615245</v>
      </c>
      <c r="G13" s="26"/>
      <c r="H13" s="26"/>
      <c r="I13" s="26" t="s">
        <v>105</v>
      </c>
      <c r="J13" s="26"/>
    </row>
    <row r="14" spans="1:14" x14ac:dyDescent="0.2">
      <c r="B14" s="105"/>
      <c r="C14" s="105"/>
      <c r="D14" s="105" t="s">
        <v>64</v>
      </c>
      <c r="F14" s="106"/>
      <c r="G14" s="106"/>
    </row>
    <row r="16" spans="1:14" x14ac:dyDescent="0.2">
      <c r="B16" s="202" t="s">
        <v>320</v>
      </c>
      <c r="C16" s="203"/>
      <c r="D16" s="204"/>
      <c r="E16" s="205"/>
      <c r="F16" s="104">
        <f>F11+F13</f>
        <v>14680418.749999998</v>
      </c>
      <c r="G16" s="104">
        <f>'1.2.здания.соор'!G46+'1.2.здания.соор'!G48+'1.2.здания.соор'!G49+'1.4.дороги'!G28</f>
        <v>591380.41999999993</v>
      </c>
    </row>
  </sheetData>
  <mergeCells count="8">
    <mergeCell ref="B12:D12"/>
    <mergeCell ref="F4:G4"/>
    <mergeCell ref="I4:J4"/>
    <mergeCell ref="K4:L4"/>
    <mergeCell ref="F3:G3"/>
    <mergeCell ref="I3:J3"/>
    <mergeCell ref="K3:L3"/>
    <mergeCell ref="A11:B1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7" workbookViewId="0">
      <selection activeCell="N10" sqref="N10"/>
    </sheetView>
  </sheetViews>
  <sheetFormatPr defaultRowHeight="11.25" x14ac:dyDescent="0.2"/>
  <cols>
    <col min="1" max="1" width="6.140625" style="151" customWidth="1"/>
    <col min="2" max="2" width="17.5703125" style="47" customWidth="1"/>
    <col min="3" max="3" width="10.28515625" style="60" customWidth="1"/>
    <col min="4" max="4" width="10" style="60" customWidth="1"/>
    <col min="5" max="5" width="8.5703125" style="60" customWidth="1"/>
    <col min="6" max="6" width="5.28515625" style="60" customWidth="1"/>
    <col min="7" max="7" width="19" style="47" customWidth="1"/>
    <col min="8" max="8" width="7" style="47" customWidth="1"/>
    <col min="9" max="10" width="7" style="60" customWidth="1"/>
    <col min="11" max="11" width="16.5703125" style="60" customWidth="1"/>
    <col min="12" max="12" width="14.7109375" style="60" customWidth="1"/>
    <col min="13" max="13" width="4.42578125" style="60" customWidth="1"/>
    <col min="14" max="16384" width="9.140625" style="60"/>
  </cols>
  <sheetData>
    <row r="1" spans="1:13" s="155" customFormat="1" ht="21.75" customHeight="1" x14ac:dyDescent="0.25">
      <c r="A1" s="136" t="s">
        <v>189</v>
      </c>
      <c r="B1" s="154"/>
      <c r="G1" s="154"/>
      <c r="H1" s="154"/>
    </row>
    <row r="2" spans="1:13" s="155" customFormat="1" ht="21.75" customHeight="1" x14ac:dyDescent="0.25">
      <c r="A2" s="156" t="s">
        <v>238</v>
      </c>
      <c r="B2" s="154"/>
      <c r="G2" s="154"/>
      <c r="H2" s="154"/>
    </row>
    <row r="3" spans="1:13" ht="145.5" customHeight="1" x14ac:dyDescent="0.2">
      <c r="A3" s="137" t="s">
        <v>0</v>
      </c>
      <c r="B3" s="61" t="s">
        <v>52</v>
      </c>
      <c r="C3" s="287" t="s">
        <v>5</v>
      </c>
      <c r="D3" s="251"/>
      <c r="E3" s="288" t="s">
        <v>7</v>
      </c>
      <c r="F3" s="252"/>
      <c r="G3" s="288" t="s">
        <v>38</v>
      </c>
      <c r="H3" s="252"/>
      <c r="I3" s="12" t="s">
        <v>9</v>
      </c>
      <c r="J3" s="12" t="s">
        <v>40</v>
      </c>
      <c r="K3" s="111" t="s">
        <v>2</v>
      </c>
      <c r="L3" s="111" t="s">
        <v>4</v>
      </c>
    </row>
    <row r="4" spans="1:13" ht="13.5" customHeight="1" x14ac:dyDescent="0.2">
      <c r="A4" s="149">
        <v>1</v>
      </c>
      <c r="B4" s="5">
        <v>2</v>
      </c>
      <c r="C4" s="283">
        <v>3</v>
      </c>
      <c r="D4" s="284"/>
      <c r="E4" s="285">
        <v>4</v>
      </c>
      <c r="F4" s="286"/>
      <c r="G4" s="285">
        <v>5</v>
      </c>
      <c r="H4" s="286"/>
      <c r="I4" s="18">
        <v>6</v>
      </c>
      <c r="J4" s="18">
        <v>7</v>
      </c>
      <c r="K4" s="172"/>
      <c r="L4" s="171"/>
    </row>
    <row r="5" spans="1:13" ht="46.5" customHeight="1" x14ac:dyDescent="0.2">
      <c r="A5" s="150" t="s">
        <v>181</v>
      </c>
      <c r="B5" s="41" t="s">
        <v>84</v>
      </c>
      <c r="C5" s="116">
        <v>40674.94</v>
      </c>
      <c r="D5" s="117">
        <v>40674.94</v>
      </c>
      <c r="E5" s="118">
        <v>43458</v>
      </c>
      <c r="F5" s="118"/>
      <c r="G5" s="49" t="s">
        <v>122</v>
      </c>
      <c r="H5" s="12"/>
      <c r="I5" s="110"/>
      <c r="J5" s="110"/>
      <c r="K5" s="111" t="s">
        <v>232</v>
      </c>
      <c r="L5" s="115" t="s">
        <v>309</v>
      </c>
    </row>
    <row r="6" spans="1:13" ht="46.5" customHeight="1" x14ac:dyDescent="0.2">
      <c r="A6" s="150" t="s">
        <v>182</v>
      </c>
      <c r="B6" s="41" t="s">
        <v>85</v>
      </c>
      <c r="C6" s="116">
        <v>40674.94</v>
      </c>
      <c r="D6" s="117">
        <v>40674.94</v>
      </c>
      <c r="E6" s="118">
        <v>43458</v>
      </c>
      <c r="F6" s="118"/>
      <c r="G6" s="49" t="s">
        <v>122</v>
      </c>
      <c r="H6" s="12"/>
      <c r="I6" s="110"/>
      <c r="J6" s="110"/>
      <c r="K6" s="111" t="s">
        <v>233</v>
      </c>
      <c r="L6" s="115" t="s">
        <v>309</v>
      </c>
    </row>
    <row r="7" spans="1:13" ht="46.5" customHeight="1" x14ac:dyDescent="0.2">
      <c r="A7" s="150" t="s">
        <v>183</v>
      </c>
      <c r="B7" s="12" t="s">
        <v>90</v>
      </c>
      <c r="C7" s="116">
        <v>240000</v>
      </c>
      <c r="D7" s="117">
        <v>0</v>
      </c>
      <c r="E7" s="118">
        <v>43818</v>
      </c>
      <c r="F7" s="118"/>
      <c r="G7" s="49" t="s">
        <v>123</v>
      </c>
      <c r="H7" s="12"/>
      <c r="I7" s="110"/>
      <c r="J7" s="110"/>
      <c r="K7" s="179" t="s">
        <v>226</v>
      </c>
      <c r="L7" s="115" t="s">
        <v>356</v>
      </c>
    </row>
    <row r="8" spans="1:13" ht="46.5" customHeight="1" x14ac:dyDescent="0.2">
      <c r="A8" s="150" t="s">
        <v>184</v>
      </c>
      <c r="B8" s="119" t="s">
        <v>93</v>
      </c>
      <c r="C8" s="116">
        <v>164928</v>
      </c>
      <c r="D8" s="117">
        <v>164928</v>
      </c>
      <c r="E8" s="118">
        <v>43818</v>
      </c>
      <c r="F8" s="118"/>
      <c r="G8" s="49" t="s">
        <v>123</v>
      </c>
      <c r="H8" s="12"/>
      <c r="I8" s="110"/>
      <c r="J8" s="110"/>
      <c r="K8" s="179" t="s">
        <v>226</v>
      </c>
      <c r="L8" s="115" t="s">
        <v>236</v>
      </c>
    </row>
    <row r="9" spans="1:13" ht="46.5" customHeight="1" x14ac:dyDescent="0.2">
      <c r="A9" s="150" t="s">
        <v>185</v>
      </c>
      <c r="B9" s="119" t="s">
        <v>94</v>
      </c>
      <c r="C9" s="116">
        <v>117974</v>
      </c>
      <c r="D9" s="117">
        <v>117974</v>
      </c>
      <c r="E9" s="118">
        <v>43818</v>
      </c>
      <c r="F9" s="118"/>
      <c r="G9" s="49" t="s">
        <v>123</v>
      </c>
      <c r="H9" s="12"/>
      <c r="I9" s="110"/>
      <c r="J9" s="110"/>
      <c r="K9" s="179" t="s">
        <v>234</v>
      </c>
      <c r="L9" s="115" t="s">
        <v>236</v>
      </c>
    </row>
    <row r="10" spans="1:13" ht="46.5" customHeight="1" x14ac:dyDescent="0.2">
      <c r="A10" s="150" t="s">
        <v>186</v>
      </c>
      <c r="B10" s="41" t="s">
        <v>99</v>
      </c>
      <c r="C10" s="116">
        <v>240000</v>
      </c>
      <c r="D10" s="117">
        <v>240000</v>
      </c>
      <c r="E10" s="118">
        <v>43819</v>
      </c>
      <c r="F10" s="118"/>
      <c r="G10" s="49" t="s">
        <v>127</v>
      </c>
      <c r="H10" s="12"/>
      <c r="I10" s="110"/>
      <c r="J10" s="110"/>
      <c r="K10" s="179" t="s">
        <v>235</v>
      </c>
      <c r="L10" s="115" t="s">
        <v>237</v>
      </c>
    </row>
    <row r="11" spans="1:13" ht="65.25" customHeight="1" x14ac:dyDescent="0.2">
      <c r="A11" s="175" t="s">
        <v>187</v>
      </c>
      <c r="B11" s="176" t="s">
        <v>106</v>
      </c>
      <c r="C11" s="177">
        <v>40000</v>
      </c>
      <c r="D11" s="177">
        <v>0</v>
      </c>
      <c r="E11" s="118">
        <v>44154</v>
      </c>
      <c r="F11" s="118"/>
      <c r="G11" s="49" t="s">
        <v>125</v>
      </c>
      <c r="H11" s="111"/>
      <c r="I11" s="178"/>
      <c r="J11" s="110"/>
      <c r="K11" s="179" t="s">
        <v>230</v>
      </c>
      <c r="L11" s="188" t="s">
        <v>312</v>
      </c>
    </row>
    <row r="12" spans="1:13" ht="69.75" customHeight="1" x14ac:dyDescent="0.2">
      <c r="A12" s="206" t="s">
        <v>246</v>
      </c>
      <c r="B12" s="207" t="s">
        <v>239</v>
      </c>
      <c r="C12" s="208">
        <v>182707.8</v>
      </c>
      <c r="D12" s="208">
        <v>182707.8</v>
      </c>
      <c r="E12" s="209">
        <v>43279</v>
      </c>
      <c r="F12" s="210"/>
      <c r="G12" s="211" t="s">
        <v>305</v>
      </c>
      <c r="H12" s="212"/>
      <c r="I12" s="213"/>
      <c r="J12" s="213"/>
      <c r="K12" s="214" t="s">
        <v>230</v>
      </c>
      <c r="L12" s="215" t="s">
        <v>301</v>
      </c>
      <c r="M12" s="60" t="s">
        <v>254</v>
      </c>
    </row>
    <row r="13" spans="1:13" ht="71.25" customHeight="1" x14ac:dyDescent="0.2">
      <c r="A13" s="206" t="s">
        <v>247</v>
      </c>
      <c r="B13" s="207" t="s">
        <v>240</v>
      </c>
      <c r="C13" s="208">
        <v>1500000</v>
      </c>
      <c r="D13" s="208">
        <v>600000</v>
      </c>
      <c r="E13" s="209">
        <v>43448</v>
      </c>
      <c r="F13" s="210"/>
      <c r="G13" s="210" t="s">
        <v>306</v>
      </c>
      <c r="H13" s="207"/>
      <c r="I13" s="213"/>
      <c r="J13" s="213"/>
      <c r="K13" s="214" t="s">
        <v>230</v>
      </c>
      <c r="L13" s="215" t="s">
        <v>307</v>
      </c>
      <c r="M13" s="60" t="s">
        <v>254</v>
      </c>
    </row>
    <row r="14" spans="1:13" ht="60.75" customHeight="1" x14ac:dyDescent="0.2">
      <c r="A14" s="206" t="s">
        <v>248</v>
      </c>
      <c r="B14" s="207" t="s">
        <v>241</v>
      </c>
      <c r="C14" s="208">
        <v>660000</v>
      </c>
      <c r="D14" s="208">
        <v>660000</v>
      </c>
      <c r="E14" s="209">
        <v>43279</v>
      </c>
      <c r="F14" s="210"/>
      <c r="G14" s="211" t="s">
        <v>304</v>
      </c>
      <c r="H14" s="212"/>
      <c r="I14" s="213"/>
      <c r="J14" s="213"/>
      <c r="K14" s="214" t="s">
        <v>230</v>
      </c>
      <c r="L14" s="215" t="s">
        <v>302</v>
      </c>
      <c r="M14" s="60" t="s">
        <v>254</v>
      </c>
    </row>
    <row r="15" spans="1:13" ht="72.75" customHeight="1" x14ac:dyDescent="0.2">
      <c r="A15" s="206" t="s">
        <v>249</v>
      </c>
      <c r="B15" s="207" t="s">
        <v>242</v>
      </c>
      <c r="C15" s="208">
        <v>1055000</v>
      </c>
      <c r="D15" s="208">
        <v>439583.2</v>
      </c>
      <c r="E15" s="209" t="s">
        <v>297</v>
      </c>
      <c r="F15" s="210"/>
      <c r="G15" s="211" t="s">
        <v>303</v>
      </c>
      <c r="H15" s="207"/>
      <c r="I15" s="213"/>
      <c r="J15" s="213"/>
      <c r="K15" s="214" t="s">
        <v>230</v>
      </c>
      <c r="L15" s="215" t="s">
        <v>308</v>
      </c>
      <c r="M15" s="60" t="s">
        <v>254</v>
      </c>
    </row>
    <row r="16" spans="1:13" ht="46.5" customHeight="1" x14ac:dyDescent="0.2">
      <c r="A16" s="206" t="s">
        <v>250</v>
      </c>
      <c r="B16" s="207" t="s">
        <v>243</v>
      </c>
      <c r="C16" s="216">
        <v>94900</v>
      </c>
      <c r="D16" s="217">
        <v>94900</v>
      </c>
      <c r="E16" s="209">
        <v>43431</v>
      </c>
      <c r="F16" s="210"/>
      <c r="G16" s="210" t="s">
        <v>295</v>
      </c>
      <c r="H16" s="212"/>
      <c r="I16" s="213"/>
      <c r="J16" s="213"/>
      <c r="K16" s="214" t="s">
        <v>294</v>
      </c>
      <c r="L16" s="215" t="s">
        <v>311</v>
      </c>
      <c r="M16" s="60" t="s">
        <v>254</v>
      </c>
    </row>
    <row r="17" spans="1:14" ht="46.5" customHeight="1" x14ac:dyDescent="0.2">
      <c r="A17" s="206" t="s">
        <v>251</v>
      </c>
      <c r="B17" s="207" t="s">
        <v>244</v>
      </c>
      <c r="C17" s="216">
        <v>69990</v>
      </c>
      <c r="D17" s="217">
        <v>65324</v>
      </c>
      <c r="E17" s="209" t="s">
        <v>298</v>
      </c>
      <c r="F17" s="210"/>
      <c r="G17" s="210" t="s">
        <v>296</v>
      </c>
      <c r="H17" s="212"/>
      <c r="I17" s="213"/>
      <c r="J17" s="213"/>
      <c r="K17" s="214" t="s">
        <v>294</v>
      </c>
      <c r="L17" s="215" t="s">
        <v>313</v>
      </c>
      <c r="M17" s="60" t="s">
        <v>254</v>
      </c>
    </row>
    <row r="18" spans="1:14" ht="69" customHeight="1" x14ac:dyDescent="0.2">
      <c r="A18" s="206" t="s">
        <v>252</v>
      </c>
      <c r="B18" s="207" t="s">
        <v>245</v>
      </c>
      <c r="C18" s="216">
        <v>43962</v>
      </c>
      <c r="D18" s="217">
        <v>43962</v>
      </c>
      <c r="E18" s="209">
        <v>43829</v>
      </c>
      <c r="F18" s="210"/>
      <c r="G18" s="210" t="s">
        <v>314</v>
      </c>
      <c r="H18" s="207"/>
      <c r="I18" s="213"/>
      <c r="J18" s="213"/>
      <c r="K18" s="214" t="s">
        <v>294</v>
      </c>
      <c r="L18" s="215" t="s">
        <v>315</v>
      </c>
      <c r="M18" s="60" t="s">
        <v>254</v>
      </c>
    </row>
    <row r="19" spans="1:14" s="39" customFormat="1" ht="46.5" customHeight="1" x14ac:dyDescent="0.2">
      <c r="A19" s="151"/>
      <c r="B19" s="120" t="s">
        <v>98</v>
      </c>
      <c r="C19" s="122">
        <f>SUM(C5:C18)</f>
        <v>4490811.68</v>
      </c>
      <c r="D19" s="122">
        <f>SUM(D5:D18)</f>
        <v>2690728.88</v>
      </c>
      <c r="E19" s="121"/>
      <c r="F19" s="121"/>
      <c r="G19" s="50"/>
      <c r="H19" s="50"/>
      <c r="I19" s="121"/>
      <c r="J19" s="121"/>
      <c r="K19" s="174"/>
      <c r="L19" s="173"/>
    </row>
    <row r="20" spans="1:14" s="39" customFormat="1" ht="46.5" customHeight="1" x14ac:dyDescent="0.2">
      <c r="A20" s="152"/>
      <c r="B20" s="123"/>
      <c r="C20" s="125"/>
      <c r="D20" s="125"/>
      <c r="E20" s="124"/>
      <c r="F20" s="124"/>
      <c r="G20" s="51"/>
      <c r="H20" s="51"/>
      <c r="I20" s="124"/>
      <c r="J20" s="124"/>
    </row>
    <row r="21" spans="1:14" s="39" customFormat="1" ht="46.5" customHeight="1" x14ac:dyDescent="0.2">
      <c r="A21" s="153"/>
      <c r="B21" s="47" t="s">
        <v>319</v>
      </c>
      <c r="C21" s="183">
        <f>SUM(C5:C11)</f>
        <v>884251.88</v>
      </c>
      <c r="D21" s="183">
        <f>SUM(D5:D11)</f>
        <v>604251.88</v>
      </c>
      <c r="E21" s="60"/>
      <c r="F21" s="60"/>
      <c r="G21" s="60"/>
      <c r="H21" s="60"/>
      <c r="I21" s="60"/>
      <c r="J21" s="60"/>
      <c r="K21" s="60"/>
      <c r="L21" s="60"/>
    </row>
    <row r="22" spans="1:14" s="39" customFormat="1" ht="46.5" customHeight="1" x14ac:dyDescent="0.2">
      <c r="A22" s="153"/>
      <c r="B22" s="47"/>
      <c r="C22" s="218">
        <f>SUM(C12:C18)</f>
        <v>3606559.8</v>
      </c>
      <c r="D22" s="218">
        <f>SUM(D12:D18)</f>
        <v>2086477</v>
      </c>
      <c r="E22" s="60"/>
      <c r="F22" s="60"/>
      <c r="G22" s="60"/>
      <c r="H22" s="60"/>
      <c r="I22" s="60"/>
      <c r="J22" s="60"/>
      <c r="K22" s="60"/>
      <c r="L22" s="60"/>
    </row>
    <row r="23" spans="1:14" s="39" customFormat="1" ht="46.5" customHeight="1" x14ac:dyDescent="0.2">
      <c r="A23" s="153"/>
      <c r="B23" s="47"/>
      <c r="C23" s="60"/>
      <c r="D23" s="60"/>
      <c r="E23" s="60"/>
      <c r="F23" s="60"/>
      <c r="G23" s="60"/>
      <c r="H23" s="60"/>
      <c r="I23" s="60"/>
      <c r="J23" s="60"/>
      <c r="K23" s="60"/>
      <c r="L23" s="60"/>
    </row>
    <row r="24" spans="1:14" s="39" customFormat="1" ht="46.5" customHeight="1" x14ac:dyDescent="0.2">
      <c r="A24" s="153"/>
      <c r="B24" s="47"/>
      <c r="C24" s="60"/>
      <c r="D24" s="60"/>
      <c r="E24" s="60"/>
      <c r="F24" s="60"/>
      <c r="G24" s="60"/>
      <c r="H24" s="60"/>
      <c r="I24" s="60"/>
      <c r="J24" s="60"/>
      <c r="K24" s="60"/>
      <c r="L24" s="60"/>
    </row>
    <row r="25" spans="1:14" s="39" customFormat="1" ht="53.25" customHeight="1" x14ac:dyDescent="0.2">
      <c r="A25" s="151"/>
      <c r="B25" s="47"/>
      <c r="C25" s="60"/>
      <c r="D25" s="60"/>
      <c r="E25" s="60"/>
      <c r="F25" s="60"/>
      <c r="G25" s="47"/>
      <c r="H25" s="47"/>
      <c r="I25" s="60"/>
      <c r="J25" s="60"/>
      <c r="K25" s="60"/>
      <c r="L25" s="60"/>
      <c r="N25" s="39" t="s">
        <v>254</v>
      </c>
    </row>
    <row r="26" spans="1:14" s="39" customFormat="1" ht="46.5" customHeight="1" x14ac:dyDescent="0.2">
      <c r="A26" s="151"/>
      <c r="B26" s="47"/>
      <c r="C26" s="60"/>
      <c r="D26" s="60"/>
      <c r="E26" s="60"/>
      <c r="F26" s="60"/>
      <c r="G26" s="47"/>
      <c r="H26" s="47"/>
      <c r="I26" s="60"/>
      <c r="J26" s="60"/>
      <c r="K26" s="60"/>
      <c r="L26" s="60"/>
      <c r="N26" s="39" t="s">
        <v>254</v>
      </c>
    </row>
    <row r="27" spans="1:14" s="39" customFormat="1" ht="46.5" customHeight="1" x14ac:dyDescent="0.2">
      <c r="A27" s="151"/>
      <c r="B27" s="47"/>
      <c r="C27" s="60"/>
      <c r="D27" s="60"/>
      <c r="E27" s="60"/>
      <c r="F27" s="60"/>
      <c r="G27" s="47"/>
      <c r="H27" s="47"/>
      <c r="I27" s="60"/>
      <c r="J27" s="60"/>
      <c r="K27" s="60"/>
      <c r="L27" s="60"/>
      <c r="N27" s="39" t="s">
        <v>254</v>
      </c>
    </row>
    <row r="28" spans="1:14" s="39" customFormat="1" ht="46.5" customHeight="1" x14ac:dyDescent="0.2">
      <c r="A28" s="151"/>
      <c r="B28" s="47"/>
      <c r="C28" s="60"/>
      <c r="D28" s="60"/>
      <c r="E28" s="60"/>
      <c r="F28" s="60"/>
      <c r="G28" s="47"/>
      <c r="H28" s="47"/>
      <c r="I28" s="60"/>
      <c r="J28" s="60"/>
      <c r="K28" s="60"/>
      <c r="L28" s="60"/>
      <c r="N28" s="39" t="s">
        <v>254</v>
      </c>
    </row>
    <row r="29" spans="1:14" s="39" customFormat="1" ht="46.5" customHeight="1" x14ac:dyDescent="0.2">
      <c r="A29" s="151"/>
      <c r="B29" s="47"/>
      <c r="C29" s="60"/>
      <c r="D29" s="60"/>
      <c r="E29" s="60"/>
      <c r="F29" s="60"/>
      <c r="G29" s="47"/>
      <c r="H29" s="47"/>
      <c r="I29" s="60"/>
      <c r="J29" s="60"/>
      <c r="K29" s="60"/>
      <c r="L29" s="60"/>
      <c r="N29" s="39" t="s">
        <v>254</v>
      </c>
    </row>
    <row r="30" spans="1:14" s="39" customFormat="1" ht="46.5" customHeight="1" x14ac:dyDescent="0.2">
      <c r="A30" s="151"/>
      <c r="B30" s="47"/>
      <c r="C30" s="182"/>
      <c r="D30" s="60"/>
      <c r="E30" s="60"/>
      <c r="F30" s="60"/>
      <c r="G30" s="47"/>
      <c r="H30" s="47"/>
      <c r="I30" s="60"/>
      <c r="J30" s="60"/>
      <c r="K30" s="60"/>
      <c r="L30" s="60"/>
      <c r="N30" s="39" t="s">
        <v>254</v>
      </c>
    </row>
    <row r="31" spans="1:14" s="39" customFormat="1" ht="46.5" customHeight="1" x14ac:dyDescent="0.2">
      <c r="A31" s="151"/>
      <c r="B31" s="47"/>
      <c r="C31" s="182"/>
      <c r="D31" s="60"/>
      <c r="E31" s="60"/>
      <c r="F31" s="60"/>
      <c r="G31" s="47"/>
      <c r="H31" s="47"/>
      <c r="I31" s="60"/>
      <c r="J31" s="60"/>
      <c r="K31" s="60"/>
      <c r="L31" s="60"/>
      <c r="N31" s="39" t="s">
        <v>254</v>
      </c>
    </row>
    <row r="32" spans="1:14" ht="33" customHeight="1" x14ac:dyDescent="0.2">
      <c r="C32" s="182"/>
      <c r="N32" s="60" t="s">
        <v>254</v>
      </c>
    </row>
    <row r="33" spans="1:14" s="39" customFormat="1" ht="24" customHeight="1" x14ac:dyDescent="0.2">
      <c r="A33" s="151"/>
      <c r="B33" s="47"/>
      <c r="C33" s="182"/>
      <c r="D33" s="60"/>
      <c r="E33" s="60"/>
      <c r="F33" s="60"/>
      <c r="G33" s="47"/>
      <c r="H33" s="47"/>
      <c r="I33" s="60"/>
      <c r="J33" s="60"/>
      <c r="K33" s="60"/>
      <c r="L33" s="60"/>
      <c r="N33" s="39" t="s">
        <v>254</v>
      </c>
    </row>
    <row r="34" spans="1:14" x14ac:dyDescent="0.2">
      <c r="C34" s="182"/>
      <c r="N34" s="60" t="s">
        <v>254</v>
      </c>
    </row>
    <row r="35" spans="1:14" x14ac:dyDescent="0.2">
      <c r="C35" s="182"/>
      <c r="N35" s="60" t="s">
        <v>254</v>
      </c>
    </row>
    <row r="36" spans="1:14" x14ac:dyDescent="0.2">
      <c r="C36" s="182"/>
      <c r="N36" s="60" t="s">
        <v>254</v>
      </c>
    </row>
    <row r="37" spans="1:14" x14ac:dyDescent="0.2">
      <c r="C37" s="182"/>
      <c r="N37" s="60" t="s">
        <v>254</v>
      </c>
    </row>
    <row r="38" spans="1:14" x14ac:dyDescent="0.2">
      <c r="N38" s="60" t="s">
        <v>254</v>
      </c>
    </row>
    <row r="39" spans="1:14" x14ac:dyDescent="0.2">
      <c r="N39" s="60" t="s">
        <v>254</v>
      </c>
    </row>
    <row r="40" spans="1:14" x14ac:dyDescent="0.2">
      <c r="N40" s="60" t="s">
        <v>254</v>
      </c>
    </row>
    <row r="41" spans="1:14" x14ac:dyDescent="0.2">
      <c r="N41" s="60" t="s">
        <v>254</v>
      </c>
    </row>
    <row r="42" spans="1:14" ht="26.25" customHeight="1" x14ac:dyDescent="0.2">
      <c r="N42" s="60" t="s">
        <v>254</v>
      </c>
    </row>
    <row r="43" spans="1:14" ht="19.5" customHeight="1" x14ac:dyDescent="0.2"/>
    <row r="46" spans="1:14" ht="30" customHeight="1" x14ac:dyDescent="0.2"/>
    <row r="47" spans="1:14" ht="26.25" customHeight="1" x14ac:dyDescent="0.2"/>
  </sheetData>
  <mergeCells count="6">
    <mergeCell ref="C4:D4"/>
    <mergeCell ref="E4:F4"/>
    <mergeCell ref="G4:H4"/>
    <mergeCell ref="C3:D3"/>
    <mergeCell ref="E3:F3"/>
    <mergeCell ref="G3:H3"/>
  </mergeCells>
  <pageMargins left="0.59055118110236227" right="0.23622047244094491" top="0.74803149606299213" bottom="0.19685039370078741"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3" sqref="A3:L3"/>
    </sheetView>
  </sheetViews>
  <sheetFormatPr defaultRowHeight="11.25" x14ac:dyDescent="0.2"/>
  <cols>
    <col min="1" max="1" width="6.140625" style="151" customWidth="1"/>
    <col min="2" max="2" width="18.5703125" style="47" customWidth="1"/>
    <col min="3" max="3" width="9.42578125" style="60" customWidth="1"/>
    <col min="4" max="4" width="7.140625" style="60" customWidth="1"/>
    <col min="5" max="5" width="6.7109375" style="60" customWidth="1"/>
    <col min="6" max="6" width="5.42578125" style="60" customWidth="1"/>
    <col min="7" max="7" width="10.42578125" style="47" customWidth="1"/>
    <col min="8" max="8" width="8.85546875" style="47" customWidth="1"/>
    <col min="9" max="9" width="8.42578125" style="60" customWidth="1"/>
    <col min="10" max="10" width="9.5703125" style="60" customWidth="1"/>
    <col min="11" max="11" width="9.140625" style="60"/>
    <col min="12" max="12" width="40.7109375" style="60" customWidth="1"/>
    <col min="13" max="16384" width="9.140625" style="60"/>
  </cols>
  <sheetData>
    <row r="1" spans="1:12" s="155" customFormat="1" ht="21.75" customHeight="1" x14ac:dyDescent="0.25">
      <c r="A1" s="136"/>
      <c r="B1" s="154"/>
      <c r="G1" s="154"/>
      <c r="H1" s="154"/>
    </row>
    <row r="2" spans="1:12" s="155" customFormat="1" ht="21.75" customHeight="1" x14ac:dyDescent="0.25">
      <c r="A2" s="156" t="s">
        <v>190</v>
      </c>
      <c r="B2" s="154"/>
      <c r="G2" s="154"/>
      <c r="H2" s="154"/>
    </row>
    <row r="3" spans="1:12" ht="145.5" customHeight="1" x14ac:dyDescent="0.2">
      <c r="A3" s="137" t="s">
        <v>0</v>
      </c>
      <c r="B3" s="161" t="s">
        <v>52</v>
      </c>
      <c r="C3" s="291" t="s">
        <v>5</v>
      </c>
      <c r="D3" s="292"/>
      <c r="E3" s="293" t="s">
        <v>7</v>
      </c>
      <c r="F3" s="294"/>
      <c r="G3" s="293" t="s">
        <v>38</v>
      </c>
      <c r="H3" s="294"/>
      <c r="I3" s="162" t="s">
        <v>9</v>
      </c>
      <c r="J3" s="162" t="s">
        <v>40</v>
      </c>
      <c r="K3" s="12" t="s">
        <v>192</v>
      </c>
      <c r="L3" s="166" t="s">
        <v>191</v>
      </c>
    </row>
    <row r="4" spans="1:12" ht="13.5" customHeight="1" x14ac:dyDescent="0.2">
      <c r="A4" s="149">
        <v>1</v>
      </c>
      <c r="B4" s="5">
        <v>2</v>
      </c>
      <c r="C4" s="253">
        <v>3</v>
      </c>
      <c r="D4" s="289"/>
      <c r="E4" s="255">
        <v>4</v>
      </c>
      <c r="F4" s="290"/>
      <c r="G4" s="255">
        <v>5</v>
      </c>
      <c r="H4" s="290"/>
      <c r="I4" s="157">
        <v>6</v>
      </c>
      <c r="J4" s="157">
        <v>7</v>
      </c>
      <c r="K4" s="167">
        <v>8</v>
      </c>
      <c r="L4" s="167">
        <v>9</v>
      </c>
    </row>
    <row r="5" spans="1:12" ht="40.5" customHeight="1" x14ac:dyDescent="0.2">
      <c r="A5" s="150"/>
      <c r="B5" s="48"/>
      <c r="C5" s="112"/>
      <c r="D5" s="113"/>
      <c r="E5" s="114"/>
      <c r="F5" s="114"/>
      <c r="G5" s="12"/>
      <c r="H5" s="12"/>
      <c r="I5" s="110"/>
      <c r="J5" s="110"/>
      <c r="K5" s="110"/>
      <c r="L5" s="110"/>
    </row>
    <row r="6" spans="1:12" x14ac:dyDescent="0.2">
      <c r="A6" s="150"/>
      <c r="B6" s="12"/>
      <c r="C6" s="110"/>
      <c r="D6" s="110"/>
      <c r="E6" s="110"/>
      <c r="F6" s="110"/>
      <c r="G6" s="12"/>
      <c r="H6" s="12"/>
      <c r="I6" s="110"/>
      <c r="J6" s="110"/>
      <c r="K6" s="110"/>
      <c r="L6" s="110"/>
    </row>
  </sheetData>
  <mergeCells count="6">
    <mergeCell ref="C4:D4"/>
    <mergeCell ref="E4:F4"/>
    <mergeCell ref="G4:H4"/>
    <mergeCell ref="C3:D3"/>
    <mergeCell ref="E3:F3"/>
    <mergeCell ref="G3:H3"/>
  </mergeCells>
  <pageMargins left="0.59055118110236227" right="0.23622047244094491" top="0.74803149606299213" bottom="0.19685039370078741"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workbookViewId="0">
      <selection activeCell="L31" sqref="L31"/>
    </sheetView>
  </sheetViews>
  <sheetFormatPr defaultRowHeight="15" x14ac:dyDescent="0.25"/>
  <cols>
    <col min="1" max="1" width="9.140625" style="22"/>
    <col min="2" max="2" width="18.28515625" style="22" customWidth="1"/>
    <col min="3" max="3" width="12.7109375" style="22" customWidth="1"/>
    <col min="4" max="11" width="9.140625" style="22"/>
    <col min="12" max="12" width="34.140625" style="22" customWidth="1"/>
    <col min="13" max="13" width="8.42578125" style="22" customWidth="1"/>
    <col min="14" max="14" width="13.5703125" style="22" customWidth="1"/>
    <col min="15" max="16384" width="9.140625" style="22"/>
  </cols>
  <sheetData>
    <row r="2" spans="1:15" ht="15.75" x14ac:dyDescent="0.25">
      <c r="A2" s="1" t="s">
        <v>193</v>
      </c>
    </row>
    <row r="3" spans="1:15" ht="171" customHeight="1" x14ac:dyDescent="0.25">
      <c r="A3" s="137" t="s">
        <v>0</v>
      </c>
      <c r="B3" s="161" t="s">
        <v>52</v>
      </c>
      <c r="C3" s="291" t="s">
        <v>5</v>
      </c>
      <c r="D3" s="292"/>
      <c r="E3" s="293" t="s">
        <v>7</v>
      </c>
      <c r="F3" s="294"/>
      <c r="G3" s="293" t="s">
        <v>38</v>
      </c>
      <c r="H3" s="294"/>
      <c r="I3" s="162" t="s">
        <v>9</v>
      </c>
      <c r="J3" s="162" t="s">
        <v>40</v>
      </c>
      <c r="K3" s="12" t="s">
        <v>192</v>
      </c>
      <c r="L3" s="166" t="s">
        <v>191</v>
      </c>
      <c r="M3" s="8" t="s">
        <v>199</v>
      </c>
      <c r="N3" s="166" t="s">
        <v>194</v>
      </c>
      <c r="O3" s="166" t="s">
        <v>198</v>
      </c>
    </row>
    <row r="4" spans="1:15" x14ac:dyDescent="0.25">
      <c r="A4" s="149">
        <v>1</v>
      </c>
      <c r="B4" s="5">
        <v>2</v>
      </c>
      <c r="C4" s="253">
        <v>3</v>
      </c>
      <c r="D4" s="289"/>
      <c r="E4" s="255">
        <v>4</v>
      </c>
      <c r="F4" s="290"/>
      <c r="G4" s="255">
        <v>5</v>
      </c>
      <c r="H4" s="290"/>
      <c r="I4" s="157">
        <v>6</v>
      </c>
      <c r="J4" s="157">
        <v>7</v>
      </c>
      <c r="K4" s="167">
        <v>8</v>
      </c>
      <c r="L4" s="167">
        <v>9</v>
      </c>
      <c r="M4" s="165">
        <v>10</v>
      </c>
      <c r="N4" s="165">
        <v>11</v>
      </c>
      <c r="O4" s="157">
        <v>12</v>
      </c>
    </row>
    <row r="5" spans="1:15" x14ac:dyDescent="0.25">
      <c r="A5" s="150"/>
      <c r="B5" s="48"/>
      <c r="C5" s="112"/>
      <c r="D5" s="113"/>
      <c r="E5" s="114"/>
      <c r="F5" s="114"/>
      <c r="G5" s="12"/>
      <c r="H5" s="12"/>
      <c r="I5" s="110"/>
      <c r="J5" s="110"/>
      <c r="K5" s="110"/>
      <c r="L5" s="110"/>
      <c r="M5" s="16"/>
      <c r="N5" s="16"/>
      <c r="O5" s="16"/>
    </row>
    <row r="6" spans="1:15" x14ac:dyDescent="0.25">
      <c r="A6" s="150"/>
      <c r="B6" s="12"/>
      <c r="C6" s="110"/>
      <c r="D6" s="110"/>
      <c r="E6" s="110"/>
      <c r="F6" s="110"/>
      <c r="G6" s="12"/>
      <c r="H6" s="12"/>
      <c r="I6" s="110"/>
      <c r="J6" s="110"/>
      <c r="K6" s="110"/>
      <c r="L6" s="110"/>
      <c r="M6" s="16"/>
      <c r="N6" s="16"/>
      <c r="O6" s="16"/>
    </row>
    <row r="7" spans="1:15" x14ac:dyDescent="0.25">
      <c r="A7" s="16"/>
      <c r="B7" s="16"/>
      <c r="C7" s="16"/>
      <c r="D7" s="16"/>
      <c r="E7" s="16"/>
      <c r="F7" s="16"/>
      <c r="G7" s="16"/>
      <c r="H7" s="16"/>
      <c r="I7" s="16"/>
      <c r="J7" s="16"/>
      <c r="K7" s="16"/>
      <c r="L7" s="16"/>
      <c r="M7" s="16"/>
      <c r="N7" s="16"/>
      <c r="O7" s="16"/>
    </row>
    <row r="10" spans="1:15" x14ac:dyDescent="0.25">
      <c r="A10" s="23"/>
      <c r="B10" s="11"/>
      <c r="C10" s="24"/>
    </row>
    <row r="11" spans="1:15" x14ac:dyDescent="0.25">
      <c r="A11" s="23"/>
      <c r="B11" s="11"/>
      <c r="C11" s="24"/>
    </row>
  </sheetData>
  <mergeCells count="6">
    <mergeCell ref="G3:H3"/>
    <mergeCell ref="C4:D4"/>
    <mergeCell ref="E4:F4"/>
    <mergeCell ref="G4:H4"/>
    <mergeCell ref="E3:F3"/>
    <mergeCell ref="C3:D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титульный лист</vt:lpstr>
      <vt:lpstr>1.1.жил.фонд</vt:lpstr>
      <vt:lpstr>1.2.здания.соор</vt:lpstr>
      <vt:lpstr>1.3.ЗЕМ.УЧ</vt:lpstr>
      <vt:lpstr>1.4.дороги</vt:lpstr>
      <vt:lpstr>1.5.прочее НЕДВИЖ</vt:lpstr>
      <vt:lpstr>2.1.ДВИЖ</vt:lpstr>
      <vt:lpstr>2.2.ИНОЕ ДВИЖ (2)</vt:lpstr>
      <vt:lpstr>2.3.акции</vt:lpstr>
      <vt:lpstr>2.4.доли</vt:lpstr>
      <vt:lpstr>2.5.особо цен.закр.</vt:lpstr>
      <vt:lpstr>3.1. муниц.предпр.</vt:lpstr>
      <vt:lpstr>3.2.бюдж.учр</vt:lpstr>
      <vt:lpstr>3.3.муниц.учр</vt:lpstr>
      <vt:lpstr>3.4.казен.учр</vt:lpstr>
      <vt:lpstr>3.5.общ-ва</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Ирина</cp:lastModifiedBy>
  <cp:lastPrinted>2021-03-09T14:55:45Z</cp:lastPrinted>
  <dcterms:created xsi:type="dcterms:W3CDTF">2014-08-03T06:35:40Z</dcterms:created>
  <dcterms:modified xsi:type="dcterms:W3CDTF">2021-06-09T06:46:03Z</dcterms:modified>
</cp:coreProperties>
</file>