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90" windowWidth="19440" windowHeight="10035" activeTab="0"/>
  </bookViews>
  <sheets>
    <sheet name="Лист2" sheetId="2" r:id="rId1"/>
    <sheet name="Лист3" sheetId="3" r:id="rId2"/>
  </sheets>
  <definedNames/>
  <calcPr calcId="124519"/>
</workbook>
</file>

<file path=xl/sharedStrings.xml><?xml version="1.0" encoding="utf-8"?>
<sst xmlns="http://schemas.openxmlformats.org/spreadsheetml/2006/main" count="62" uniqueCount="49">
  <si>
    <t>№ лота</t>
  </si>
  <si>
    <t>Предмет аукциона</t>
  </si>
  <si>
    <t>Дата и время проведения аукциона</t>
  </si>
  <si>
    <t xml:space="preserve">Сумма задатка, вносимого для участия в аукционе </t>
  </si>
  <si>
    <t>Ограничения и обременения</t>
  </si>
  <si>
    <t>Площадь земельного участка, кв.м.</t>
  </si>
  <si>
    <t>«Шаг аукциона»который остается неизменным на протяжении всего аукциона</t>
  </si>
  <si>
    <t>1.5. Характеристики предметов аукционов</t>
  </si>
  <si>
    <t>Кад.стоимость</t>
  </si>
  <si>
    <t>Местоположение земельного участка в Сортавальском районе</t>
  </si>
  <si>
    <t>Начальная цена предмета аукциона на право заключения договора аренды земельного участка: начальный размер годовой арендной платы, руб.</t>
  </si>
  <si>
    <t xml:space="preserve"> г. Сортавала, ул. Маяковского</t>
  </si>
  <si>
    <t>Право заключения договора аренды земельного участка из земель населенных пунктов, имеющего кадастровый номер 10:07:0010412:68,  разрешенное использование: объекты общественного питания, территориальная зона: зона зелёных насаждений общего пользования (Р-2).</t>
  </si>
  <si>
    <t>Право заключения договора аренды земельного участка из земель населенных пунктов, имеющего кадастровый номер 10:07:0062205:318,  разрешенное использование:Индивидуальные жилые дома.</t>
  </si>
  <si>
    <t>п.Тарулинна</t>
  </si>
  <si>
    <t>Право заключения договора аренды земельного участка из земель населенных пунктов, имеющего кадастровый номер 10:07:0062205:283,  разрешенное использование:для индивидуальной жилой застройки.</t>
  </si>
  <si>
    <t>п.Реускула</t>
  </si>
  <si>
    <t>Право заключения договора аренды  земельного участка  из земель населенных пунктов, имеющего кадастровый номер 10:07:0060703:59,  разрешенное использование:Для индивидуального жилищного строительства.</t>
  </si>
  <si>
    <t>Право заключения договора аренды  земельного участка  из земель населенных пунктов, имеющего кадастровый номер 10:07:0060703:54,  разрешенное использование:Для индивидуального жилищного строительства.</t>
  </si>
  <si>
    <t>Право заключения договора аренды  земельного участка  из земель населенных пунктов, имеющего кадастровый номер 10:07:0060703:56,  разрешенное использование:Для индивидуального жилищного строительства.</t>
  </si>
  <si>
    <t>Право заключения договора аренды  земельного участка  из земель населенных пунктов, имеющего кадастровый номер 10:07:0060703:55,  разрешенное использование:Для индивидуального жилищного строительства.</t>
  </si>
  <si>
    <t>Продажа  земельного участка  из земель населенных пунктов, имеющего кадастровый номер 10:07:0030602:67,  разрешенное использование:индивидуальные малоэтажные жилые дома общим количеством этажей не более трех, включая мансардный этаж, и части таких домов, предназначенные для проживания одной семьи с придомовыми участками, предназначенными, в том числе, для ведения личного подсобного хозяйства, территориальная зона Ж1. Зона застройки индивидуальными жилыми домами.</t>
  </si>
  <si>
    <t>п.Ханнукаланмяки</t>
  </si>
  <si>
    <t>Право заключения договора аренды земельного участка из земель населенных пунктов, имеющего кадастровый номер 10:07:0050117:272,  разрешенное использование: Отдельно стоящие и встроенно-пристроенные объекты торговли продовольственными и промышленными товарами с площадью торгового зала не более 100 кв.м. с ограничением времени работы. Территориальная зона - Ж1. Зона застройки индивидуальными жилыми домами.</t>
  </si>
  <si>
    <t>пгт.Хелюля, ул.Мюлюкюля</t>
  </si>
  <si>
    <t>г.Сортавала, ул.Холмистая</t>
  </si>
  <si>
    <t>Продажа  земельного участка  из земель населенных пунктов, имеющего кадастровый номер 10:07:0010312:231,  разрешенное использование:Для индивидуального жилищного строительства.</t>
  </si>
  <si>
    <t>Право заключения договора аренды  земельного участка  из земель населенных пунктов, имеющего кадастровый номер 10:07:0042811:631,  разрешенное использование:Индивидуальные жилые дома без встроенно-пристроенных помещений делового, культурного и обслуживающего назначения, территориальная зона - Ж3. Зона индивидуальной жилой застройки.</t>
  </si>
  <si>
    <t>г.Сортавала, п.Лахденкюля</t>
  </si>
  <si>
    <t>Право заключения договора аренды  земельного участка  из земель населенных пунктов, имеющего кадастровый номер 10:07:0042811:628,  разрешенное использование:Индивидуальные жилые дома без встроенно-пристроенных помещений делового, культурного и обслуживающего назначения, территориальная зона - Ж3. Зона индивидуальной жилой застройки.</t>
  </si>
  <si>
    <t>Право заключения договора аренды  земельного участка  из земель населенных пунктов, имеющего кадастровый номер 10:07:0020105:18,  разрешенное использование:индивидуальное жилищное строительство.</t>
  </si>
  <si>
    <t>пгт.Вяртсиля, ул.Мира</t>
  </si>
  <si>
    <t>Право заключения договора аренды  земельного участка  из земель населенных пунктов, имеющего кадастровый номер 10:07:0040702:193,  разрешенное использование: индивидуальные жилые дома, ЖИ-1. Зона застройки индивидуальными жилыми домами.</t>
  </si>
  <si>
    <t>п.Заозерный, район ул.Новая</t>
  </si>
  <si>
    <t>п.Хаапалампи</t>
  </si>
  <si>
    <t>Продажа  земельного участка  из земель населенных пунктов, имеющего кадастровый номер 10:07:0060101:59,  разрешенное использование:Склады и оптовые базы IV-V классов опасности. Территориальная зона ПР-1. Зона промышленных предприятий (1 очередь).</t>
  </si>
  <si>
    <t>Право заключения договора аренды земельного участка из земель населенных пунктов, имеющего кадастровый номер 10:07:0062205:319,  разрешенное использование:Для индивидуальной жилой застройки.</t>
  </si>
  <si>
    <t>ограничения в связи с расположением в санитарно-защитной зоне</t>
  </si>
  <si>
    <t>ограничения в связи с расположением в прибрежно-защитной полосе и водоохранной зоне озера Ляппяярви</t>
  </si>
  <si>
    <t>ограничения в связи с расположением в прибрежно-защитной полосе и водоохранной зоне озера Ляппяярви, а так же в границах зон охраны объектов культурного наследия</t>
  </si>
  <si>
    <t>Установлены ограничения, в связи с нахождением земельного участка в санитарно-защитной зоне промышленного объекта.</t>
  </si>
  <si>
    <t>ограничения в связи с расположением во 2-м поясе санитарной охраны   источников питьевой воды</t>
  </si>
  <si>
    <t>ограничения в связи с расположением в границах зоны охраны объектов культурного наследия</t>
  </si>
  <si>
    <t>п.Рантуэ</t>
  </si>
  <si>
    <t>ограничения в связи с расположением в прибрежно-защитной полосе и водоохранной зоне озера Ладожское</t>
  </si>
  <si>
    <t>ограничения в связи с расположением в прибрежно-защитной полосе и водоохранной зоне озера Ахвенъярви</t>
  </si>
  <si>
    <t>установлены ограничения, в связи с расположением земельного участка во 2-м  и 3-ем  поясе зоны санитарной охраны питьевой воды</t>
  </si>
  <si>
    <t>Право заключения договора аренды  земельного участка  из земель населенных пунктов, имеющего кадастровый номер 10:07:0060703:58,  разрешенное использование:Для индивидуального жилищного строительства.</t>
  </si>
  <si>
    <t>Продажа  земельного участка  из земель населенных пунктов, имеющего кадастровый номер 10:10:0080101:105,  разрешенное использование:для благоустройства территории.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</si>
</sst>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0"/>
      <color theme="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textRotation="90" wrapText="1"/>
    </xf>
    <xf numFmtId="14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="90" zoomScaleNormal="90" workbookViewId="0" topLeftCell="A4">
      <selection activeCell="B7" sqref="B7"/>
    </sheetView>
  </sheetViews>
  <sheetFormatPr defaultColWidth="9.140625" defaultRowHeight="15"/>
  <cols>
    <col min="1" max="1" width="9.140625" style="4" customWidth="1"/>
    <col min="2" max="2" width="49.57421875" style="4" customWidth="1"/>
    <col min="3" max="3" width="10.57421875" style="4" customWidth="1"/>
    <col min="4" max="4" width="17.57421875" style="4" customWidth="1"/>
    <col min="5" max="5" width="6.57421875" style="4" customWidth="1"/>
    <col min="6" max="6" width="12.7109375" style="4" customWidth="1"/>
    <col min="7" max="7" width="8.00390625" style="4" customWidth="1"/>
    <col min="8" max="8" width="7.28125" style="4" customWidth="1"/>
    <col min="9" max="9" width="25.28125" style="4" customWidth="1"/>
    <col min="10" max="10" width="12.57421875" style="5" bestFit="1" customWidth="1"/>
    <col min="11" max="11" width="7.28125" style="5" customWidth="1"/>
    <col min="12" max="12" width="9.140625" style="1" customWidth="1"/>
    <col min="13" max="13" width="10.421875" style="1" bestFit="1" customWidth="1"/>
    <col min="14" max="14" width="9.140625" style="1" customWidth="1"/>
  </cols>
  <sheetData>
    <row r="1" spans="1:9" ht="27" customHeight="1">
      <c r="A1" s="19" t="s">
        <v>7</v>
      </c>
      <c r="B1" s="20"/>
      <c r="C1" s="20"/>
      <c r="D1" s="20"/>
      <c r="E1" s="20"/>
      <c r="F1" s="20"/>
      <c r="G1" s="20"/>
      <c r="H1" s="20"/>
      <c r="I1" s="20"/>
    </row>
    <row r="2" spans="1:11" s="1" customFormat="1" ht="14.25" customHeight="1">
      <c r="A2" s="19" t="s">
        <v>0</v>
      </c>
      <c r="B2" s="19" t="s">
        <v>1</v>
      </c>
      <c r="C2" s="21" t="s">
        <v>2</v>
      </c>
      <c r="D2" s="21" t="s">
        <v>9</v>
      </c>
      <c r="E2" s="21" t="s">
        <v>5</v>
      </c>
      <c r="F2" s="17" t="s">
        <v>10</v>
      </c>
      <c r="G2" s="17" t="s">
        <v>6</v>
      </c>
      <c r="H2" s="17" t="s">
        <v>3</v>
      </c>
      <c r="I2" s="18" t="s">
        <v>4</v>
      </c>
      <c r="J2" s="5"/>
      <c r="K2" s="5"/>
    </row>
    <row r="3" spans="1:11" s="1" customFormat="1" ht="149.25" customHeight="1">
      <c r="A3" s="19"/>
      <c r="B3" s="19"/>
      <c r="C3" s="21"/>
      <c r="D3" s="21"/>
      <c r="E3" s="21"/>
      <c r="F3" s="17"/>
      <c r="G3" s="17"/>
      <c r="H3" s="17"/>
      <c r="I3" s="18"/>
      <c r="J3" s="5" t="s">
        <v>8</v>
      </c>
      <c r="K3" s="5"/>
    </row>
    <row r="4" spans="1:9" ht="127.5">
      <c r="A4" s="2">
        <v>1</v>
      </c>
      <c r="B4" s="6" t="s">
        <v>21</v>
      </c>
      <c r="C4" s="3"/>
      <c r="D4" s="3" t="s">
        <v>22</v>
      </c>
      <c r="E4" s="3">
        <v>2400</v>
      </c>
      <c r="F4" s="3">
        <v>344472</v>
      </c>
      <c r="G4" s="7">
        <f aca="true" t="shared" si="0" ref="G4:G9">F4*0.03</f>
        <v>10334.16</v>
      </c>
      <c r="H4" s="7">
        <f aca="true" t="shared" si="1" ref="H4:H9">F4*0.2</f>
        <v>68894.40000000001</v>
      </c>
      <c r="I4" s="12" t="s">
        <v>37</v>
      </c>
    </row>
    <row r="5" spans="1:9" ht="102">
      <c r="A5" s="14">
        <v>2</v>
      </c>
      <c r="B5" s="6" t="s">
        <v>26</v>
      </c>
      <c r="C5" s="3"/>
      <c r="D5" s="3" t="s">
        <v>25</v>
      </c>
      <c r="E5" s="3">
        <v>1500</v>
      </c>
      <c r="F5" s="3">
        <v>559620</v>
      </c>
      <c r="G5" s="9">
        <f t="shared" si="0"/>
        <v>16788.6</v>
      </c>
      <c r="H5" s="3">
        <f t="shared" si="1"/>
        <v>111924</v>
      </c>
      <c r="I5" s="12" t="s">
        <v>39</v>
      </c>
    </row>
    <row r="6" spans="1:9" ht="63.75">
      <c r="A6" s="14">
        <v>3</v>
      </c>
      <c r="B6" s="6" t="s">
        <v>35</v>
      </c>
      <c r="C6" s="3"/>
      <c r="D6" s="3" t="s">
        <v>34</v>
      </c>
      <c r="E6" s="3">
        <v>3934</v>
      </c>
      <c r="F6" s="9">
        <f>872797*0.8</f>
        <v>698237.6000000001</v>
      </c>
      <c r="G6" s="9">
        <f t="shared" si="0"/>
        <v>20947.128</v>
      </c>
      <c r="H6" s="3">
        <f t="shared" si="1"/>
        <v>139647.52000000002</v>
      </c>
      <c r="I6" s="12" t="s">
        <v>40</v>
      </c>
    </row>
    <row r="7" spans="1:9" ht="66.75" customHeight="1">
      <c r="A7" s="14">
        <v>4</v>
      </c>
      <c r="B7" s="6" t="s">
        <v>48</v>
      </c>
      <c r="C7" s="12"/>
      <c r="D7" s="12" t="s">
        <v>43</v>
      </c>
      <c r="E7" s="12">
        <v>600</v>
      </c>
      <c r="F7" s="9">
        <v>70700</v>
      </c>
      <c r="G7" s="9">
        <f t="shared" si="0"/>
        <v>2121</v>
      </c>
      <c r="H7" s="12">
        <f t="shared" si="1"/>
        <v>14140</v>
      </c>
      <c r="I7" s="12" t="s">
        <v>38</v>
      </c>
    </row>
    <row r="8" spans="1:10" ht="117" customHeight="1">
      <c r="A8" s="14">
        <v>5</v>
      </c>
      <c r="B8" s="10" t="s">
        <v>23</v>
      </c>
      <c r="C8" s="3"/>
      <c r="D8" s="3" t="s">
        <v>24</v>
      </c>
      <c r="E8" s="3">
        <v>1253</v>
      </c>
      <c r="F8" s="9">
        <f>J8*0.07</f>
        <v>137949.42</v>
      </c>
      <c r="G8" s="9">
        <f t="shared" si="0"/>
        <v>4138.4826</v>
      </c>
      <c r="H8" s="12">
        <f t="shared" si="1"/>
        <v>27589.884000000005</v>
      </c>
      <c r="I8" s="12" t="s">
        <v>41</v>
      </c>
      <c r="J8" s="8">
        <v>1970706</v>
      </c>
    </row>
    <row r="9" spans="1:10" ht="117" customHeight="1">
      <c r="A9" s="14">
        <v>6</v>
      </c>
      <c r="B9" s="6" t="s">
        <v>12</v>
      </c>
      <c r="C9" s="3"/>
      <c r="D9" s="3" t="s">
        <v>11</v>
      </c>
      <c r="E9" s="3">
        <v>361</v>
      </c>
      <c r="F9" s="9">
        <f>J9*0.18</f>
        <v>100240.73999999999</v>
      </c>
      <c r="G9" s="9">
        <f t="shared" si="0"/>
        <v>3007.2221999999997</v>
      </c>
      <c r="H9" s="12">
        <f t="shared" si="1"/>
        <v>20048.148</v>
      </c>
      <c r="I9" s="12" t="s">
        <v>42</v>
      </c>
      <c r="J9" s="16">
        <v>556893</v>
      </c>
    </row>
    <row r="10" spans="1:10" ht="63.75">
      <c r="A10" s="14">
        <v>7</v>
      </c>
      <c r="B10" s="6" t="s">
        <v>13</v>
      </c>
      <c r="C10" s="3"/>
      <c r="D10" s="3" t="s">
        <v>14</v>
      </c>
      <c r="E10" s="7">
        <v>1500</v>
      </c>
      <c r="F10" s="3">
        <f aca="true" t="shared" si="2" ref="F10:F16">J10*0.1</f>
        <v>62688</v>
      </c>
      <c r="G10" s="7">
        <f aca="true" t="shared" si="3" ref="G10:G20">F10*0.03</f>
        <v>1880.6399999999999</v>
      </c>
      <c r="H10" s="7">
        <f aca="true" t="shared" si="4" ref="H10:H16">F10*0.2</f>
        <v>12537.6</v>
      </c>
      <c r="I10" s="12" t="s">
        <v>44</v>
      </c>
      <c r="J10" s="5">
        <v>626880</v>
      </c>
    </row>
    <row r="11" spans="1:10" ht="63.75">
      <c r="A11" s="14">
        <v>8</v>
      </c>
      <c r="B11" s="6" t="s">
        <v>15</v>
      </c>
      <c r="C11" s="3"/>
      <c r="D11" s="3" t="s">
        <v>14</v>
      </c>
      <c r="E11" s="3">
        <v>1500</v>
      </c>
      <c r="F11" s="3">
        <f t="shared" si="2"/>
        <v>62688</v>
      </c>
      <c r="G11" s="7">
        <f t="shared" si="3"/>
        <v>1880.6399999999999</v>
      </c>
      <c r="H11" s="7">
        <f t="shared" si="4"/>
        <v>12537.6</v>
      </c>
      <c r="I11" s="12" t="s">
        <v>44</v>
      </c>
      <c r="J11" s="5">
        <v>626880</v>
      </c>
    </row>
    <row r="12" spans="1:10" ht="63.75" customHeight="1">
      <c r="A12" s="14">
        <v>9</v>
      </c>
      <c r="B12" s="6" t="s">
        <v>36</v>
      </c>
      <c r="C12" s="3"/>
      <c r="D12" s="3" t="s">
        <v>14</v>
      </c>
      <c r="E12" s="3">
        <v>1500</v>
      </c>
      <c r="F12" s="3">
        <f t="shared" si="2"/>
        <v>62688</v>
      </c>
      <c r="G12" s="7">
        <f t="shared" si="3"/>
        <v>1880.6399999999999</v>
      </c>
      <c r="H12" s="7">
        <f t="shared" si="4"/>
        <v>12537.6</v>
      </c>
      <c r="I12" s="12" t="s">
        <v>44</v>
      </c>
      <c r="J12" s="5">
        <v>626880</v>
      </c>
    </row>
    <row r="13" spans="1:13" ht="63.75">
      <c r="A13" s="14">
        <v>10</v>
      </c>
      <c r="B13" s="6" t="s">
        <v>18</v>
      </c>
      <c r="C13" s="3"/>
      <c r="D13" s="3" t="s">
        <v>16</v>
      </c>
      <c r="E13" s="3">
        <v>2500</v>
      </c>
      <c r="F13" s="9">
        <f t="shared" si="2"/>
        <v>63557.5</v>
      </c>
      <c r="G13" s="7">
        <f t="shared" si="3"/>
        <v>1906.725</v>
      </c>
      <c r="H13" s="7">
        <f t="shared" si="4"/>
        <v>12711.5</v>
      </c>
      <c r="I13" s="12" t="s">
        <v>44</v>
      </c>
      <c r="J13" s="13">
        <v>635575</v>
      </c>
      <c r="K13" s="5">
        <v>673457.9</v>
      </c>
      <c r="M13" s="5">
        <v>673457.9</v>
      </c>
    </row>
    <row r="14" spans="1:13" ht="63.75">
      <c r="A14" s="14">
        <v>11</v>
      </c>
      <c r="B14" s="6" t="s">
        <v>20</v>
      </c>
      <c r="C14" s="3"/>
      <c r="D14" s="3" t="s">
        <v>16</v>
      </c>
      <c r="E14" s="3">
        <v>2500</v>
      </c>
      <c r="F14" s="9">
        <f t="shared" si="2"/>
        <v>63557.5</v>
      </c>
      <c r="G14" s="7">
        <f t="shared" si="3"/>
        <v>1906.725</v>
      </c>
      <c r="H14" s="7">
        <f t="shared" si="4"/>
        <v>12711.5</v>
      </c>
      <c r="I14" s="12" t="s">
        <v>45</v>
      </c>
      <c r="J14" s="13">
        <v>635575</v>
      </c>
      <c r="M14" s="5">
        <v>827202.12</v>
      </c>
    </row>
    <row r="15" spans="1:13" ht="63.75">
      <c r="A15" s="14">
        <v>12</v>
      </c>
      <c r="B15" s="6" t="s">
        <v>19</v>
      </c>
      <c r="C15" s="3"/>
      <c r="D15" s="3" t="s">
        <v>16</v>
      </c>
      <c r="E15" s="3">
        <v>2500</v>
      </c>
      <c r="F15" s="9">
        <f t="shared" si="2"/>
        <v>63557.5</v>
      </c>
      <c r="G15" s="7">
        <f t="shared" si="3"/>
        <v>1906.725</v>
      </c>
      <c r="H15" s="7">
        <f t="shared" si="4"/>
        <v>12711.5</v>
      </c>
      <c r="I15" s="12" t="s">
        <v>45</v>
      </c>
      <c r="J15" s="13">
        <v>635575</v>
      </c>
      <c r="M15" s="5"/>
    </row>
    <row r="16" spans="1:13" ht="63.75">
      <c r="A16" s="14">
        <v>13</v>
      </c>
      <c r="B16" s="6" t="s">
        <v>47</v>
      </c>
      <c r="C16" s="15"/>
      <c r="D16" s="15" t="s">
        <v>16</v>
      </c>
      <c r="E16" s="15">
        <v>2500</v>
      </c>
      <c r="F16" s="9">
        <f t="shared" si="2"/>
        <v>63557.5</v>
      </c>
      <c r="G16" s="7">
        <f>F16*0.03</f>
        <v>1906.725</v>
      </c>
      <c r="H16" s="7">
        <f t="shared" si="4"/>
        <v>12711.5</v>
      </c>
      <c r="I16" s="15" t="s">
        <v>45</v>
      </c>
      <c r="J16" s="13">
        <v>635575</v>
      </c>
      <c r="M16" s="5"/>
    </row>
    <row r="17" spans="1:13" ht="63.75">
      <c r="A17" s="14">
        <v>14</v>
      </c>
      <c r="B17" s="6" t="s">
        <v>17</v>
      </c>
      <c r="C17" s="3"/>
      <c r="D17" s="3" t="s">
        <v>16</v>
      </c>
      <c r="E17" s="3">
        <v>2500</v>
      </c>
      <c r="F17" s="9">
        <f aca="true" t="shared" si="5" ref="F17">J17*0.1</f>
        <v>63557.5</v>
      </c>
      <c r="G17" s="7">
        <f>F17*0.03</f>
        <v>1906.725</v>
      </c>
      <c r="H17" s="7">
        <f aca="true" t="shared" si="6" ref="H17">F17*0.2</f>
        <v>12711.5</v>
      </c>
      <c r="I17" s="12" t="s">
        <v>45</v>
      </c>
      <c r="J17" s="13">
        <v>635575</v>
      </c>
      <c r="M17" s="5"/>
    </row>
    <row r="18" spans="1:10" ht="102">
      <c r="A18" s="14">
        <v>15</v>
      </c>
      <c r="B18" s="6" t="s">
        <v>27</v>
      </c>
      <c r="C18" s="3"/>
      <c r="D18" s="3" t="s">
        <v>28</v>
      </c>
      <c r="E18" s="3">
        <v>1240</v>
      </c>
      <c r="F18" s="3">
        <f>J18*0.1</f>
        <v>58356.9</v>
      </c>
      <c r="G18" s="9">
        <f t="shared" si="3"/>
        <v>1750.7069999999999</v>
      </c>
      <c r="H18" s="3">
        <f aca="true" t="shared" si="7" ref="H18:H20">F18*0.2</f>
        <v>11671.380000000001</v>
      </c>
      <c r="I18" s="3"/>
      <c r="J18" s="5">
        <v>583569</v>
      </c>
    </row>
    <row r="19" spans="1:10" ht="102">
      <c r="A19" s="14">
        <v>16</v>
      </c>
      <c r="B19" s="6" t="s">
        <v>29</v>
      </c>
      <c r="C19" s="3"/>
      <c r="D19" s="3" t="s">
        <v>28</v>
      </c>
      <c r="E19" s="3">
        <v>1500</v>
      </c>
      <c r="F19" s="3">
        <f>J19*0.1</f>
        <v>70593</v>
      </c>
      <c r="G19" s="9">
        <f t="shared" si="3"/>
        <v>2117.79</v>
      </c>
      <c r="H19" s="3">
        <f t="shared" si="7"/>
        <v>14118.6</v>
      </c>
      <c r="I19" s="3"/>
      <c r="J19" s="5">
        <v>705930</v>
      </c>
    </row>
    <row r="20" spans="1:10" ht="63.75">
      <c r="A20" s="14">
        <v>17</v>
      </c>
      <c r="B20" s="6" t="s">
        <v>32</v>
      </c>
      <c r="C20" s="3"/>
      <c r="D20" s="3" t="s">
        <v>33</v>
      </c>
      <c r="E20" s="3">
        <v>2500</v>
      </c>
      <c r="F20" s="3">
        <f>J20*0.1*0.8</f>
        <v>79984</v>
      </c>
      <c r="G20" s="9">
        <f t="shared" si="3"/>
        <v>2399.52</v>
      </c>
      <c r="H20" s="3">
        <f t="shared" si="7"/>
        <v>15996.800000000001</v>
      </c>
      <c r="I20" s="6" t="s">
        <v>46</v>
      </c>
      <c r="J20" s="5">
        <v>999800</v>
      </c>
    </row>
    <row r="21" spans="1:9" ht="51">
      <c r="A21" s="14">
        <v>18</v>
      </c>
      <c r="B21" s="6" t="s">
        <v>30</v>
      </c>
      <c r="C21" s="3"/>
      <c r="D21" s="3" t="s">
        <v>31</v>
      </c>
      <c r="E21" s="3">
        <v>1500</v>
      </c>
      <c r="F21" s="3">
        <v>12800</v>
      </c>
      <c r="G21" s="9">
        <f>F21*0.03</f>
        <v>384</v>
      </c>
      <c r="H21" s="3">
        <f>F21*0.2</f>
        <v>2560</v>
      </c>
      <c r="I21" s="3"/>
    </row>
    <row r="22" ht="15">
      <c r="A22" s="11"/>
    </row>
    <row r="23" ht="15">
      <c r="A23" s="11"/>
    </row>
    <row r="24" ht="15">
      <c r="A24" s="11"/>
    </row>
    <row r="25" ht="15">
      <c r="A25" s="11"/>
    </row>
    <row r="26" ht="15">
      <c r="A26" s="11"/>
    </row>
  </sheetData>
  <mergeCells count="10">
    <mergeCell ref="H2:H3"/>
    <mergeCell ref="I2:I3"/>
    <mergeCell ref="A1:I1"/>
    <mergeCell ref="A2:A3"/>
    <mergeCell ref="B2:B3"/>
    <mergeCell ref="C2:C3"/>
    <mergeCell ref="D2:D3"/>
    <mergeCell ref="E2:E3"/>
    <mergeCell ref="G2:G3"/>
    <mergeCell ref="F2:F3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:I13"/>
    </sheetView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User16PC</dc:creator>
  <cp:keywords/>
  <dc:description/>
  <cp:lastModifiedBy>111</cp:lastModifiedBy>
  <cp:lastPrinted>2017-03-02T14:43:51Z</cp:lastPrinted>
  <dcterms:created xsi:type="dcterms:W3CDTF">2016-06-07T06:44:41Z</dcterms:created>
  <dcterms:modified xsi:type="dcterms:W3CDTF">2017-03-09T06:58:02Z</dcterms:modified>
  <cp:category/>
  <cp:version/>
  <cp:contentType/>
  <cp:contentStatus/>
</cp:coreProperties>
</file>