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95" windowWidth="9720" windowHeight="4410" tabRatio="595" activeTab="5"/>
  </bookViews>
  <sheets>
    <sheet name="прил.1,2" sheetId="1" r:id="rId1"/>
    <sheet name="пр.3" sheetId="2" r:id="rId2"/>
    <sheet name="пр.4 Вед.стр" sheetId="3" r:id="rId3"/>
    <sheet name="пр.5 расп." sheetId="4" r:id="rId4"/>
    <sheet name="пр.6,7" sheetId="5" r:id="rId5"/>
    <sheet name="прил.8 источники1" sheetId="6" r:id="rId6"/>
  </sheets>
  <definedNames/>
  <calcPr fullCalcOnLoad="1"/>
</workbook>
</file>

<file path=xl/sharedStrings.xml><?xml version="1.0" encoding="utf-8"?>
<sst xmlns="http://schemas.openxmlformats.org/spreadsheetml/2006/main" count="1663" uniqueCount="394">
  <si>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</si>
  <si>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</si>
  <si>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</si>
  <si>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</si>
  <si>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</si>
  <si>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</si>
  <si>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</si>
  <si>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</si>
  <si>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</si>
  <si>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</si>
  <si>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</si>
  <si>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</si>
  <si>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</si>
  <si>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</si>
  <si>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</si>
  <si>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</si>
  <si>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</si>
  <si>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</si>
  <si>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</si>
  <si>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</si>
  <si>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</si>
  <si>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</si>
  <si>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</si>
  <si>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</si>
  <si>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</si>
  <si>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</si>
  <si>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</si>
  <si>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</si>
  <si>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</si>
  <si>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</si>
  <si>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</si>
  <si>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</si>
  <si>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</si>
  <si>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</si>
  <si>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</si>
  <si>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</si>
  <si>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</si>
  <si>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</si>
  <si>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</si>
  <si>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</si>
  <si>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</si>
  <si>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</si>
  <si>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</si>
  <si>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</si>
  <si>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</si>
  <si>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</si>
  <si>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</si>
  <si>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</si>
  <si>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</si>
  <si>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</si>
  <si>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</si>
  <si>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</si>
  <si>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</si>
  <si>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</si>
  <si>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</si>
  <si>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</si>
  <si>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</si>
  <si>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</si>
  <si>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</si>
  <si>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</si>
  <si>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</si>
  <si>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</si>
  <si>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</si>
  <si>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</si>
  <si>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</si>
  <si>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</si>
  <si>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</si>
  <si>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</si>
  <si>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</si>
  <si>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</si>
  <si>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</si>
  <si>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</si>
  <si>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</si>
  <si>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</si>
  <si>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</si>
  <si>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</si>
  <si>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</si>
  <si>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</si>
  <si>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</si>
  <si>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</si>
  <si>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</si>
  <si>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</si>
  <si>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</si>
  <si>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</si>
  <si>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</si>
  <si>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</si>
  <si>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</si>
  <si>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</si>
  <si>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</si>
  <si>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</si>
  <si>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</si>
  <si>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</si>
  <si>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</si>
  <si>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</si>
  <si>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</si>
  <si>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</si>
  <si>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</si>
  <si>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</si>
  <si>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</si>
  <si>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</si>
  <si>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</si>
  <si>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</si>
  <si>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</si>
  <si>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</si>
  <si>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</si>
  <si>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</si>
  <si>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</si>
  <si>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</si>
  <si>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</si>
  <si>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</si>
  <si>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</si>
  <si>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</si>
  <si>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</si>
  <si>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</si>
  <si>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</si>
  <si>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</si>
  <si>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</si>
  <si>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</si>
  <si>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</si>
  <si>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</si>
  <si>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</si>
  <si>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</si>
  <si>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</si>
  <si>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</si>
  <si>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</si>
  <si>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</si>
  <si>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</si>
  <si>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</si>
  <si>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</si>
  <si>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</si>
  <si>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</si>
  <si>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</si>
  <si>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</si>
  <si>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</si>
  <si>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</si>
  <si>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</si>
  <si>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</si>
  <si>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</si>
  <si>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</si>
  <si>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</si>
  <si>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</si>
  <si>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</si>
  <si>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</si>
  <si>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</si>
  <si>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</si>
  <si>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</si>
  <si>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</si>
  <si>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</si>
  <si>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</si>
  <si>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</si>
  <si>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</si>
  <si>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</si>
  <si>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</si>
  <si>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</si>
  <si>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</si>
  <si>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</si>
  <si>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</si>
  <si>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</si>
  <si>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</si>
  <si>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</si>
  <si>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</si>
  <si>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</si>
  <si>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</si>
  <si>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</si>
  <si>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</si>
  <si>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</si>
  <si>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</si>
  <si>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</si>
  <si>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</si>
  <si>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</si>
  <si>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</si>
  <si>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</si>
  <si>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</si>
  <si>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</si>
  <si>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</si>
  <si>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</si>
  <si>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</si>
  <si>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</si>
  <si>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</si>
  <si>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</si>
  <si>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</si>
  <si>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</si>
  <si>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</si>
  <si>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</si>
  <si>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</si>
  <si>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</si>
  <si>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</si>
  <si>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</si>
  <si>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</si>
  <si>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</si>
  <si>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</si>
  <si>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</si>
  <si>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</si>
  <si>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</si>
  <si>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</si>
  <si>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</si>
  <si>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</si>
  <si>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</si>
  <si>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</si>
  <si>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</si>
  <si>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</si>
  <si>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</si>
  <si>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</si>
  <si>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</si>
  <si>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2019г </t>
  </si>
  <si>
    <t>Ремонт дорог</t>
  </si>
  <si>
    <t>29</t>
  </si>
  <si>
    <t>25</t>
  </si>
  <si>
    <t>555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</si>
  <si>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</si>
  <si>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</si>
  <si>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2019г Сумма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</si>
  <si>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</si>
  <si>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</si>
  <si>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</si>
  <si>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</si>
  <si>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</si>
  <si>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</si>
  <si>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</si>
  <si>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</si>
  <si>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</si>
  <si>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</si>
  <si>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</si>
  <si>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</si>
  <si>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</si>
  <si>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</si>
  <si>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</si>
  <si>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</si>
  <si>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</si>
  <si>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</si>
  <si>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</si>
  <si>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</si>
  <si>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</si>
  <si>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</si>
  <si>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</si>
  <si>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</si>
  <si>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</si>
  <si>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</si>
  <si>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</si>
  <si>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</si>
  <si>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</si>
  <si>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</si>
  <si>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</si>
  <si>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</si>
  <si>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</si>
  <si>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</si>
  <si>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</si>
  <si>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</si>
  <si>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</si>
  <si>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</si>
  <si>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</si>
  <si>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</si>
  <si>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</si>
  <si>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</si>
  <si>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</si>
  <si>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</si>
  <si>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</si>
  <si>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</si>
  <si>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</si>
  <si>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</si>
  <si>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</si>
  <si>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</si>
  <si>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</si>
  <si>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</si>
  <si>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</si>
  <si>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</si>
  <si>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</si>
  <si>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</si>
  <si>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</si>
  <si>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t>Обеспечение проведения выборов и референдумов</t>
  </si>
  <si>
    <t>Проведение выборов</t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</si>
  <si>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</si>
  <si>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</si>
  <si>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</si>
  <si>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</si>
  <si>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150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</si>
  <si>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</si>
  <si>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</si>
  <si>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</si>
  <si>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</si>
  <si>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t>49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</si>
  <si>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</si>
  <si>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</si>
  <si>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</si>
  <si>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</si>
  <si>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</si>
  <si>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>Субсидия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</si>
  <si>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567</t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</si>
  <si>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</si>
  <si>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>00 L5673</t>
    </r>
  </si>
  <si>
    <r>
      <t xml:space="preserve">90 0 </t>
    </r>
    <r>
      <rPr>
        <sz val="9"/>
        <color indexed="10"/>
        <rFont val="Times New Roman"/>
        <family val="1"/>
      </rPr>
      <t>01 L5673</t>
    </r>
  </si>
  <si>
    <r>
      <t xml:space="preserve">90 0 </t>
    </r>
    <r>
      <rPr>
        <sz val="9"/>
        <color indexed="10"/>
        <rFont val="Times New Roman"/>
        <family val="1"/>
      </rPr>
      <t>02 L5673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</si>
  <si>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</si>
  <si>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t>Прочая закупка товаров, работ и услуг для обеспечения государственных (муниципальных) нужд ( Грантовая поддержка местных инициатив за счет средств бюджета РК и ФБ)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</si>
  <si>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средств местного бюджета)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</si>
  <si>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привлеченных средств)</t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</si>
  <si>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</si>
  <si>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t>Прочая закупка товаров, работ и услуг для обеспечения государственных (муниципальных) нужд ( городская среда за счет средств бюджета РК и ФБ )</t>
  </si>
  <si>
    <t>Прочая закупка товаров, работ и услуг для обеспечения государственных (муниципальных) нужд  ( городская среда за счет средств местного бюджета )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</si>
  <si>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</si>
  <si>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</si>
  <si>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</si>
  <si>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</si>
  <si>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</si>
  <si>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</si>
  <si>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</si>
  <si>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</si>
  <si>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</si>
  <si>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</si>
  <si>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</si>
  <si>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</si>
  <si>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</si>
  <si>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</si>
  <si>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55501</t>
    </r>
  </si>
  <si>
    <r>
      <t xml:space="preserve">50 0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</si>
  <si>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>МБТ, передаваемые бюджетам сельских поселений за достижение показателей деятельности органов исполнительной власти субъектов РФ</t>
  </si>
  <si>
    <t>45</t>
  </si>
  <si>
    <t>550</t>
  </si>
  <si>
    <t xml:space="preserve">Приложение 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</si>
  <si>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</si>
  <si>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главного администратора доходов и вида (подвида) доходов бюджета Кааламского сельского поселения</t>
  </si>
  <si>
    <t>источников  финансирования дифицита бюджета</t>
  </si>
  <si>
    <t>Наименование главного администратора источников  финансирования дифицита бюджета Кааламского сельского поселения</t>
  </si>
  <si>
    <t>главного администратора доходов</t>
  </si>
  <si>
    <t>доходов бюджета</t>
  </si>
  <si>
    <t>Администрация Кааламского сельского поселения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</si>
  <si>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</si>
  <si>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</si>
  <si>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01 02 00 00 10 0000 710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</si>
  <si>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</si>
  <si>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</si>
  <si>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</si>
  <si>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</si>
  <si>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 1 11 09045 10 0000 120</t>
  </si>
  <si>
    <t>01 03 01 00 10 0000 710</t>
  </si>
  <si>
    <t>1 16 90050 10 0000 140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</si>
  <si>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</si>
  <si>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</si>
  <si>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113 02995 10 0000 130</t>
  </si>
  <si>
    <t>01 05 02 01 10 0000 510</t>
  </si>
  <si>
    <t>1 16 51040 02 0000 140</t>
  </si>
  <si>
    <t>01 05 02 01 10 0000 610</t>
  </si>
  <si>
    <t xml:space="preserve"> 1 17 01050 10 0000 180</t>
  </si>
  <si>
    <t>01 06 04 01 10 0000 810</t>
  </si>
  <si>
    <t xml:space="preserve"> 2 02 15001 10 0000 151</t>
  </si>
  <si>
    <t>2 02 29999 10 0000 151</t>
  </si>
  <si>
    <t xml:space="preserve">Прочие субсидии бюджетам сельских поселений
</t>
  </si>
  <si>
    <t xml:space="preserve"> 2 02 49999 10 0000 151</t>
  </si>
  <si>
    <t>2 02 25555 10 0000 151</t>
  </si>
  <si>
    <t xml:space="preserve"> 2 02 30024 10 0000 151</t>
  </si>
  <si>
    <t>2 02 35118 10 0000 151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</si>
  <si>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</si>
  <si>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</si>
  <si>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 xml:space="preserve"> 2 07 05030 10 0000 180</t>
  </si>
  <si>
    <t xml:space="preserve"> 2 08 05000 10 0000 180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</si>
  <si>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</si>
  <si>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 xml:space="preserve">Управление Федерального казначейства  </t>
  </si>
  <si>
    <t>1 03 02230 01 0000 110</t>
  </si>
  <si>
    <t>1 03 02240 01 0000 110</t>
  </si>
  <si>
    <t>1 03 02250 01 0000 110</t>
  </si>
  <si>
    <t>1 03 02260 01 0000 110</t>
  </si>
  <si>
    <t>Инспекция федеральной налоговой службы</t>
  </si>
  <si>
    <t xml:space="preserve"> 1 01 02010 01 0000 110</t>
  </si>
  <si>
    <t xml:space="preserve">  1 01 02020 01 0000 110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</si>
  <si>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</si>
  <si>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</si>
  <si>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</si>
  <si>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</si>
  <si>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1 05 03010 01 0000 110</t>
  </si>
  <si>
    <t>Единый сельскохозяйственный налог (пени по соответствующему платежу)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</si>
  <si>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</si>
  <si>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</si>
  <si>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</si>
  <si>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</si>
  <si>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Земельный налог с физических лиц обладающих земельным участком,  расположенным в границах сельских  поселений</t>
  </si>
  <si>
    <t>Министерство экономического развития Республики Карелия</t>
  </si>
  <si>
    <t>804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</si>
  <si>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</si>
  <si>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</si>
  <si>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Приложение   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</si>
  <si>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и коды главных администраторов доходов бюджета Кааламского сельского поселения, закрепляемые за ними виды (подвиды) доходов бюджета Кааламского сельского поселения, за 2019 год </t>
  </si>
  <si>
    <t xml:space="preserve">Перечень и коды главных администраторов источников финансирования бюджета Кааламского сельского поселения, закрепляемые за ними виды (подвиды) доходов бюджета Кааламского сельского поселения, за 2019 год </t>
  </si>
  <si>
    <t xml:space="preserve">Доходы  бюджета Кааламского сельского поселения  за 2019 год  по кодам классификации доходов бюджетов, по кодам видов доходов, подвидов доходов, классификации операций сектора государственного управления 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</si>
  <si>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</si>
  <si>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Ведомственная структура расходов  бюджета Кааламского сельского поселения  за 2019 год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</si>
  <si>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и (или)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 (очередной финансовый год и плановый период),а также по разделам и подразделам классификации расходов бюджета за 2019 год</t>
  </si>
  <si>
    <t xml:space="preserve">Приложение  5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</si>
  <si>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за 2019 год </t>
  </si>
  <si>
    <t xml:space="preserve">Приложение  № 6                                                                                                                                                                                                                             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</si>
  <si>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</si>
  <si>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</si>
  <si>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            за 2019 год</t>
  </si>
  <si>
    <t xml:space="preserve">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</si>
  <si>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8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</si>
</sst>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53"/>
      <name val="Times New Roman"/>
      <family val="1"/>
    </font>
    <font>
      <sz val="7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10"/>
      <color theme="1"/>
      <name val="Times New Roman"/>
      <family val="1"/>
    </font>
    <font>
      <sz val="9"/>
      <color theme="9"/>
      <name val="Times New Roman"/>
      <family val="1"/>
    </font>
    <font>
      <sz val="7"/>
      <color rgb="FFFF0000"/>
      <name val="Arial Cyr"/>
      <family val="0"/>
    </font>
    <font>
      <sz val="7"/>
      <color theme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172" fontId="13" fillId="32" borderId="0" xfId="0" applyNumberFormat="1" applyFont="1" applyFill="1" applyAlignment="1">
      <alignment/>
    </xf>
    <xf numFmtId="2" fontId="13" fillId="0" borderId="10" xfId="0" applyNumberFormat="1" applyFont="1" applyBorder="1" applyAlignment="1">
      <alignment vertical="center"/>
    </xf>
    <xf numFmtId="0" fontId="13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72" fontId="13" fillId="32" borderId="11" xfId="0" applyNumberFormat="1" applyFont="1" applyFill="1" applyBorder="1" applyAlignment="1">
      <alignment horizontal="center" wrapText="1"/>
    </xf>
    <xf numFmtId="1" fontId="18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" fontId="18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 textRotation="90" wrapText="1"/>
      <protection/>
    </xf>
    <xf numFmtId="0" fontId="20" fillId="0" borderId="13" xfId="55" applyFont="1" applyBorder="1" applyAlignment="1">
      <alignment horizontal="center" vertical="center" textRotation="90" wrapText="1"/>
      <protection/>
    </xf>
    <xf numFmtId="4" fontId="13" fillId="33" borderId="1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80" fillId="0" borderId="13" xfId="53" applyFont="1" applyBorder="1" applyAlignment="1">
      <alignment horizontal="center" vertical="top" wrapText="1"/>
      <protection/>
    </xf>
    <xf numFmtId="179" fontId="55" fillId="7" borderId="12" xfId="55" applyNumberFormat="1" applyFont="1" applyFill="1" applyBorder="1" applyAlignment="1">
      <alignment horizontal="right" vertical="center" wrapText="1"/>
      <protection/>
    </xf>
    <xf numFmtId="2" fontId="17" fillId="7" borderId="12" xfId="55" applyNumberFormat="1" applyFont="1" applyFill="1" applyBorder="1" applyAlignment="1">
      <alignment horizontal="right" vertical="center"/>
      <protection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3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3" fillId="6" borderId="10" xfId="0" applyFont="1" applyFill="1" applyBorder="1" applyAlignment="1">
      <alignment/>
    </xf>
    <xf numFmtId="0" fontId="15" fillId="6" borderId="10" xfId="0" applyFont="1" applyFill="1" applyBorder="1" applyAlignment="1">
      <alignment wrapText="1"/>
    </xf>
    <xf numFmtId="49" fontId="14" fillId="6" borderId="10" xfId="0" applyNumberFormat="1" applyFont="1" applyFill="1" applyBorder="1" applyAlignment="1">
      <alignment/>
    </xf>
    <xf numFmtId="49" fontId="14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181" fontId="81" fillId="32" borderId="0" xfId="0" applyNumberFormat="1" applyFont="1" applyFill="1" applyAlignment="1">
      <alignment/>
    </xf>
    <xf numFmtId="181" fontId="13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2" fillId="33" borderId="10" xfId="0" applyNumberFormat="1" applyFont="1" applyFill="1" applyBorder="1" applyAlignment="1">
      <alignment/>
    </xf>
    <xf numFmtId="181" fontId="81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1" fillId="0" borderId="0" xfId="0" applyFont="1" applyAlignment="1">
      <alignment wrapText="1"/>
    </xf>
    <xf numFmtId="49" fontId="23" fillId="0" borderId="10" xfId="55" applyNumberFormat="1" applyFont="1" applyBorder="1" applyAlignment="1">
      <alignment horizontal="center"/>
      <protection/>
    </xf>
    <xf numFmtId="49" fontId="24" fillId="34" borderId="10" xfId="55" applyNumberFormat="1" applyFont="1" applyFill="1" applyBorder="1" applyAlignment="1">
      <alignment horizontal="center" vertical="center" wrapText="1"/>
      <protection/>
    </xf>
    <xf numFmtId="49" fontId="22" fillId="35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Fill="1" applyBorder="1" applyAlignment="1">
      <alignment horizontal="center" vertical="center"/>
      <protection/>
    </xf>
    <xf numFmtId="49" fontId="22" fillId="33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 vertical="center"/>
      <protection/>
    </xf>
    <xf numFmtId="172" fontId="21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/>
      <protection/>
    </xf>
    <xf numFmtId="172" fontId="21" fillId="35" borderId="10" xfId="55" applyNumberFormat="1" applyFont="1" applyFill="1" applyBorder="1" applyAlignment="1">
      <alignment horizontal="center" vertical="center"/>
      <protection/>
    </xf>
    <xf numFmtId="49" fontId="21" fillId="35" borderId="10" xfId="55" applyNumberFormat="1" applyFont="1" applyFill="1" applyBorder="1" applyAlignment="1">
      <alignment horizontal="center" vertical="center"/>
      <protection/>
    </xf>
    <xf numFmtId="0" fontId="21" fillId="35" borderId="10" xfId="55" applyNumberFormat="1" applyFont="1" applyFill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/>
      <protection/>
    </xf>
    <xf numFmtId="49" fontId="23" fillId="36" borderId="10" xfId="55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49" fontId="26" fillId="0" borderId="10" xfId="53" applyNumberFormat="1" applyFont="1" applyFill="1" applyBorder="1" applyAlignment="1">
      <alignment vertical="center" wrapText="1"/>
      <protection/>
    </xf>
    <xf numFmtId="0" fontId="26" fillId="34" borderId="10" xfId="53" applyNumberFormat="1" applyFont="1" applyFill="1" applyBorder="1" applyAlignment="1">
      <alignment wrapText="1"/>
      <protection/>
    </xf>
    <xf numFmtId="0" fontId="21" fillId="35" borderId="10" xfId="55" applyFont="1" applyFill="1" applyBorder="1" applyAlignment="1">
      <alignment wrapText="1"/>
      <protection/>
    </xf>
    <xf numFmtId="0" fontId="21" fillId="0" borderId="10" xfId="56" applyFont="1" applyBorder="1" applyAlignment="1">
      <alignment wrapText="1"/>
      <protection/>
    </xf>
    <xf numFmtId="0" fontId="21" fillId="33" borderId="10" xfId="56" applyFont="1" applyFill="1" applyBorder="1" applyAlignment="1">
      <alignment wrapText="1"/>
      <protection/>
    </xf>
    <xf numFmtId="0" fontId="21" fillId="35" borderId="10" xfId="56" applyFont="1" applyFill="1" applyBorder="1" applyAlignment="1">
      <alignment wrapText="1"/>
      <protection/>
    </xf>
    <xf numFmtId="0" fontId="22" fillId="35" borderId="10" xfId="53" applyNumberFormat="1" applyFont="1" applyFill="1" applyBorder="1" applyAlignment="1">
      <alignment vertical="center" wrapText="1"/>
      <protection/>
    </xf>
    <xf numFmtId="0" fontId="27" fillId="0" borderId="10" xfId="53" applyNumberFormat="1" applyFont="1" applyBorder="1" applyAlignment="1">
      <alignment vertical="center" wrapText="1"/>
      <protection/>
    </xf>
    <xf numFmtId="0" fontId="27" fillId="33" borderId="10" xfId="53" applyNumberFormat="1" applyFont="1" applyFill="1" applyBorder="1" applyAlignment="1">
      <alignment vertical="center" wrapText="1"/>
      <protection/>
    </xf>
    <xf numFmtId="1" fontId="27" fillId="35" borderId="10" xfId="54" applyNumberFormat="1" applyFont="1" applyFill="1" applyBorder="1" applyAlignment="1" applyProtection="1">
      <alignment vertical="center" wrapText="1"/>
      <protection locked="0"/>
    </xf>
    <xf numFmtId="0" fontId="22" fillId="35" borderId="11" xfId="0" applyFont="1" applyFill="1" applyBorder="1" applyAlignment="1">
      <alignment wrapText="1"/>
    </xf>
    <xf numFmtId="49" fontId="27" fillId="0" borderId="10" xfId="53" applyNumberFormat="1" applyFont="1" applyFill="1" applyBorder="1" applyAlignment="1">
      <alignment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13" borderId="10" xfId="0" applyNumberFormat="1" applyFont="1" applyFill="1" applyBorder="1" applyAlignment="1">
      <alignment horizontal="left" vertical="center" wrapText="1"/>
    </xf>
    <xf numFmtId="49" fontId="26" fillId="36" borderId="10" xfId="53" applyNumberFormat="1" applyFont="1" applyFill="1" applyBorder="1" applyAlignment="1">
      <alignment vertical="center" wrapText="1"/>
      <protection/>
    </xf>
    <xf numFmtId="0" fontId="25" fillId="32" borderId="11" xfId="0" applyFont="1" applyFill="1" applyBorder="1" applyAlignment="1">
      <alignment textRotation="90" wrapText="1"/>
    </xf>
    <xf numFmtId="0" fontId="25" fillId="32" borderId="11" xfId="0" applyFont="1" applyFill="1" applyBorder="1" applyAlignment="1">
      <alignment horizontal="right" textRotation="90" wrapText="1"/>
    </xf>
    <xf numFmtId="181" fontId="82" fillId="6" borderId="10" xfId="0" applyNumberFormat="1" applyFont="1" applyFill="1" applyBorder="1" applyAlignment="1">
      <alignment/>
    </xf>
    <xf numFmtId="181" fontId="81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3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4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3" fillId="6" borderId="10" xfId="55" applyNumberFormat="1" applyFont="1" applyFill="1" applyBorder="1" applyAlignment="1">
      <alignment horizontal="center"/>
      <protection/>
    </xf>
    <xf numFmtId="49" fontId="84" fillId="6" borderId="10" xfId="53" applyNumberFormat="1" applyFont="1" applyFill="1" applyBorder="1" applyAlignment="1">
      <alignment vertical="center" wrapText="1"/>
      <protection/>
    </xf>
    <xf numFmtId="49" fontId="85" fillId="6" borderId="10" xfId="55" applyNumberFormat="1" applyFont="1" applyFill="1" applyBorder="1" applyAlignment="1">
      <alignment horizontal="center"/>
      <protection/>
    </xf>
    <xf numFmtId="1" fontId="32" fillId="12" borderId="10" xfId="55" applyNumberFormat="1" applyFont="1" applyFill="1" applyBorder="1" applyAlignment="1">
      <alignment horizontal="center" vertical="center"/>
      <protection/>
    </xf>
    <xf numFmtId="1" fontId="33" fillId="33" borderId="10" xfId="55" applyNumberFormat="1" applyFont="1" applyFill="1" applyBorder="1" applyAlignment="1">
      <alignment horizontal="center" vertical="center"/>
      <protection/>
    </xf>
    <xf numFmtId="1" fontId="27" fillId="35" borderId="11" xfId="54" applyNumberFormat="1" applyFont="1" applyFill="1" applyBorder="1" applyAlignment="1" applyProtection="1">
      <alignment vertical="center" wrapText="1"/>
      <protection locked="0"/>
    </xf>
    <xf numFmtId="1" fontId="0" fillId="36" borderId="10" xfId="55" applyNumberFormat="1" applyFont="1" applyFill="1" applyBorder="1">
      <alignment/>
      <protection/>
    </xf>
    <xf numFmtId="2" fontId="12" fillId="6" borderId="10" xfId="0" applyNumberFormat="1" applyFont="1" applyFill="1" applyBorder="1" applyAlignment="1">
      <alignment horizontal="center" vertical="center"/>
    </xf>
    <xf numFmtId="2" fontId="22" fillId="6" borderId="10" xfId="55" applyNumberFormat="1" applyFont="1" applyFill="1" applyBorder="1" applyAlignment="1">
      <alignment horizontal="center" vertical="center"/>
      <protection/>
    </xf>
    <xf numFmtId="4" fontId="22" fillId="6" borderId="12" xfId="55" applyNumberFormat="1" applyFont="1" applyFill="1" applyBorder="1" applyAlignment="1">
      <alignment horizontal="center" vertical="center"/>
      <protection/>
    </xf>
    <xf numFmtId="49" fontId="13" fillId="33" borderId="10" xfId="0" applyNumberFormat="1" applyFont="1" applyFill="1" applyBorder="1" applyAlignment="1">
      <alignment wrapText="1"/>
    </xf>
    <xf numFmtId="49" fontId="13" fillId="6" borderId="10" xfId="0" applyNumberFormat="1" applyFont="1" applyFill="1" applyBorder="1" applyAlignment="1">
      <alignment wrapText="1"/>
    </xf>
    <xf numFmtId="0" fontId="13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wrapText="1"/>
    </xf>
    <xf numFmtId="49" fontId="13" fillId="36" borderId="10" xfId="0" applyNumberFormat="1" applyFont="1" applyFill="1" applyBorder="1" applyAlignment="1">
      <alignment/>
    </xf>
    <xf numFmtId="0" fontId="86" fillId="33" borderId="15" xfId="0" applyFont="1" applyFill="1" applyBorder="1" applyAlignment="1">
      <alignment wrapText="1"/>
    </xf>
    <xf numFmtId="49" fontId="13" fillId="6" borderId="10" xfId="0" applyNumberFormat="1" applyFont="1" applyFill="1" applyBorder="1" applyAlignment="1">
      <alignment wrapText="1"/>
    </xf>
    <xf numFmtId="0" fontId="13" fillId="0" borderId="0" xfId="0" applyFont="1" applyAlignment="1">
      <alignment horizontal="right"/>
    </xf>
    <xf numFmtId="2" fontId="13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49" fontId="21" fillId="9" borderId="10" xfId="55" applyNumberFormat="1" applyFont="1" applyFill="1" applyBorder="1" applyAlignment="1">
      <alignment horizontal="center"/>
      <protection/>
    </xf>
    <xf numFmtId="49" fontId="87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4" fontId="13" fillId="36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13" fillId="7" borderId="10" xfId="0" applyFont="1" applyFill="1" applyBorder="1" applyAlignment="1">
      <alignment wrapText="1"/>
    </xf>
    <xf numFmtId="4" fontId="33" fillId="6" borderId="12" xfId="55" applyNumberFormat="1" applyFont="1" applyFill="1" applyBorder="1" applyAlignment="1">
      <alignment horizontal="center" vertical="center"/>
      <protection/>
    </xf>
    <xf numFmtId="4" fontId="21" fillId="6" borderId="12" xfId="55" applyNumberFormat="1" applyFont="1" applyFill="1" applyBorder="1" applyAlignment="1">
      <alignment horizontal="center" vertical="center"/>
      <protection/>
    </xf>
    <xf numFmtId="4" fontId="23" fillId="6" borderId="12" xfId="55" applyNumberFormat="1" applyFont="1" applyFill="1" applyBorder="1" applyAlignment="1">
      <alignment horizontal="center" vertical="center"/>
      <protection/>
    </xf>
    <xf numFmtId="4" fontId="85" fillId="6" borderId="12" xfId="55" applyNumberFormat="1" applyFont="1" applyFill="1" applyBorder="1" applyAlignment="1">
      <alignment horizontal="center"/>
      <protection/>
    </xf>
    <xf numFmtId="4" fontId="88" fillId="6" borderId="12" xfId="55" applyNumberFormat="1" applyFont="1" applyFill="1" applyBorder="1" applyAlignment="1">
      <alignment horizontal="center"/>
      <protection/>
    </xf>
    <xf numFmtId="4" fontId="21" fillId="6" borderId="12" xfId="55" applyNumberFormat="1" applyFont="1" applyFill="1" applyBorder="1" applyAlignment="1">
      <alignment horizontal="center"/>
      <protection/>
    </xf>
    <xf numFmtId="4" fontId="23" fillId="6" borderId="12" xfId="55" applyNumberFormat="1" applyFont="1" applyFill="1" applyBorder="1" applyAlignment="1">
      <alignment horizontal="center"/>
      <protection/>
    </xf>
    <xf numFmtId="4" fontId="23" fillId="9" borderId="12" xfId="55" applyNumberFormat="1" applyFont="1" applyFill="1" applyBorder="1" applyAlignment="1">
      <alignment horizontal="center"/>
      <protection/>
    </xf>
    <xf numFmtId="0" fontId="35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179" fontId="16" fillId="0" borderId="11" xfId="55" applyNumberFormat="1" applyFont="1" applyBorder="1" applyAlignment="1">
      <alignment horizontal="right" vertical="center" wrapText="1"/>
      <protection/>
    </xf>
    <xf numFmtId="179" fontId="16" fillId="0" borderId="0" xfId="55" applyNumberFormat="1" applyFont="1" applyBorder="1" applyAlignment="1">
      <alignment horizontal="right" vertical="center" wrapText="1"/>
      <protection/>
    </xf>
    <xf numFmtId="179" fontId="16" fillId="0" borderId="12" xfId="55" applyNumberFormat="1" applyFont="1" applyBorder="1" applyAlignment="1">
      <alignment horizontal="right" vertical="center" wrapText="1"/>
      <protection/>
    </xf>
    <xf numFmtId="1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172" fontId="16" fillId="0" borderId="0" xfId="0" applyNumberFormat="1" applyFont="1" applyBorder="1" applyAlignment="1">
      <alignment horizontal="right" wrapText="1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2" fontId="16" fillId="33" borderId="10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 wrapText="1"/>
    </xf>
    <xf numFmtId="2" fontId="16" fillId="6" borderId="12" xfId="55" applyNumberFormat="1" applyFont="1" applyFill="1" applyBorder="1" applyAlignment="1">
      <alignment horizontal="right"/>
      <protection/>
    </xf>
    <xf numFmtId="49" fontId="89" fillId="0" borderId="10" xfId="55" applyNumberFormat="1" applyFont="1" applyBorder="1" applyAlignment="1">
      <alignment horizontal="center"/>
      <protection/>
    </xf>
    <xf numFmtId="2" fontId="17" fillId="36" borderId="12" xfId="55" applyNumberFormat="1" applyFont="1" applyFill="1" applyBorder="1" applyAlignment="1">
      <alignment horizontal="right" vertical="center"/>
      <protection/>
    </xf>
    <xf numFmtId="181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right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righ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6" borderId="10" xfId="0" applyFont="1" applyFill="1" applyBorder="1" applyAlignment="1">
      <alignment horizontal="right"/>
    </xf>
    <xf numFmtId="0" fontId="13" fillId="6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16" fillId="0" borderId="12" xfId="55" applyNumberFormat="1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179" fontId="1" fillId="0" borderId="10" xfId="55" applyNumberFormat="1" applyFont="1" applyBorder="1" applyAlignment="1">
      <alignment horizontal="right" vertical="center" wrapText="1"/>
      <protection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0" xfId="0" applyNumberFormat="1" applyFont="1" applyAlignment="1">
      <alignment horizontal="right" wrapText="1"/>
    </xf>
    <xf numFmtId="49" fontId="35" fillId="0" borderId="10" xfId="53" applyNumberFormat="1" applyFont="1" applyFill="1" applyBorder="1" applyAlignment="1">
      <alignment vertical="center" wrapText="1"/>
      <protection/>
    </xf>
    <xf numFmtId="4" fontId="16" fillId="0" borderId="12" xfId="55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8" xfId="55" applyFont="1" applyBorder="1" applyAlignment="1">
      <alignment horizontal="center" wrapText="1"/>
      <protection/>
    </xf>
    <xf numFmtId="0" fontId="0" fillId="0" borderId="18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" fontId="16" fillId="0" borderId="11" xfId="55" applyNumberFormat="1" applyFont="1" applyBorder="1" applyAlignment="1">
      <alignment horizontal="center"/>
      <protection/>
    </xf>
    <xf numFmtId="1" fontId="16" fillId="0" borderId="12" xfId="55" applyNumberFormat="1" applyFont="1" applyBorder="1" applyAlignment="1">
      <alignment horizontal="center"/>
      <protection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2" xfId="53" applyFont="1" applyBorder="1" applyAlignment="1">
      <alignment horizontal="center" vertical="center" wrapText="1"/>
      <protection/>
    </xf>
    <xf numFmtId="0" fontId="34" fillId="0" borderId="18" xfId="55" applyFont="1" applyBorder="1" applyAlignment="1">
      <alignment horizontal="right" wrapText="1"/>
      <protection/>
    </xf>
    <xf numFmtId="0" fontId="16" fillId="0" borderId="18" xfId="0" applyFont="1" applyBorder="1" applyAlignment="1">
      <alignment horizontal="right" wrapText="1"/>
    </xf>
    <xf numFmtId="0" fontId="34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9.75390625" style="0" customWidth="1"/>
    <col min="2" max="2" width="25.375" style="0" customWidth="1"/>
    <col min="3" max="3" width="43.875" style="0" customWidth="1"/>
    <col min="5" max="5" width="10.625" style="0" customWidth="1"/>
    <col min="6" max="6" width="21.25390625" style="0" customWidth="1"/>
    <col min="7" max="7" width="48.75390625" style="0" customWidth="1"/>
  </cols>
  <sheetData>
    <row r="1" spans="1:7" ht="12.75">
      <c r="A1" s="40"/>
      <c r="B1" s="40"/>
      <c r="C1" s="187" t="s">
        <v>318</v>
      </c>
      <c r="D1" s="40"/>
      <c r="E1" s="40"/>
      <c r="F1" s="40"/>
      <c r="G1" s="187" t="s">
        <v>319</v>
      </c>
    </row>
    <row r="2" spans="1:7" ht="48" customHeight="1">
      <c r="A2" s="233" t="s">
        <v>380</v>
      </c>
      <c r="B2" s="233"/>
      <c r="C2" s="233"/>
      <c r="D2" s="40"/>
      <c r="E2" s="234" t="s">
        <v>381</v>
      </c>
      <c r="F2" s="235"/>
      <c r="G2" s="235"/>
    </row>
    <row r="3" spans="1:7" ht="24" customHeight="1">
      <c r="A3" s="236" t="s">
        <v>44</v>
      </c>
      <c r="B3" s="237"/>
      <c r="C3" s="238" t="s">
        <v>320</v>
      </c>
      <c r="D3" s="40"/>
      <c r="E3" s="240" t="s">
        <v>44</v>
      </c>
      <c r="F3" s="242" t="s">
        <v>321</v>
      </c>
      <c r="G3" s="240" t="s">
        <v>322</v>
      </c>
    </row>
    <row r="4" spans="1:7" ht="48">
      <c r="A4" s="190" t="s">
        <v>323</v>
      </c>
      <c r="B4" s="191" t="s">
        <v>324</v>
      </c>
      <c r="C4" s="239"/>
      <c r="D4" s="40"/>
      <c r="E4" s="241"/>
      <c r="F4" s="243"/>
      <c r="G4" s="241"/>
    </row>
    <row r="5" spans="1:7" ht="12.75">
      <c r="A5" s="192" t="s">
        <v>25</v>
      </c>
      <c r="B5" s="193"/>
      <c r="C5" s="194" t="s">
        <v>325</v>
      </c>
      <c r="D5" s="40"/>
      <c r="E5" s="195" t="s">
        <v>25</v>
      </c>
      <c r="F5" s="189"/>
      <c r="G5" s="196" t="s">
        <v>325</v>
      </c>
    </row>
    <row r="6" spans="1:7" ht="72">
      <c r="A6" s="197" t="s">
        <v>25</v>
      </c>
      <c r="B6" s="198" t="s">
        <v>326</v>
      </c>
      <c r="C6" s="199" t="s">
        <v>327</v>
      </c>
      <c r="D6" s="40"/>
      <c r="E6" s="200" t="s">
        <v>25</v>
      </c>
      <c r="F6" s="189" t="s">
        <v>328</v>
      </c>
      <c r="G6" s="188" t="s">
        <v>156</v>
      </c>
    </row>
    <row r="7" spans="1:7" ht="48">
      <c r="A7" s="197" t="s">
        <v>25</v>
      </c>
      <c r="B7" s="198" t="s">
        <v>329</v>
      </c>
      <c r="C7" s="199" t="s">
        <v>330</v>
      </c>
      <c r="D7" s="40"/>
      <c r="E7" s="200" t="s">
        <v>25</v>
      </c>
      <c r="F7" s="189" t="s">
        <v>331</v>
      </c>
      <c r="G7" s="188" t="s">
        <v>332</v>
      </c>
    </row>
    <row r="8" spans="1:7" ht="72">
      <c r="A8" s="197" t="s">
        <v>25</v>
      </c>
      <c r="B8" s="201" t="s">
        <v>333</v>
      </c>
      <c r="C8" s="202" t="s">
        <v>151</v>
      </c>
      <c r="D8" s="40"/>
      <c r="E8" s="200" t="s">
        <v>25</v>
      </c>
      <c r="F8" s="189" t="s">
        <v>334</v>
      </c>
      <c r="G8" s="188" t="s">
        <v>157</v>
      </c>
    </row>
    <row r="9" spans="1:7" ht="36">
      <c r="A9" s="197" t="s">
        <v>25</v>
      </c>
      <c r="B9" s="203" t="s">
        <v>335</v>
      </c>
      <c r="C9" s="202" t="s">
        <v>257</v>
      </c>
      <c r="D9" s="40"/>
      <c r="E9" s="200" t="s">
        <v>25</v>
      </c>
      <c r="F9" s="189" t="s">
        <v>336</v>
      </c>
      <c r="G9" s="188" t="s">
        <v>337</v>
      </c>
    </row>
    <row r="10" spans="1:7" ht="24">
      <c r="A10" s="197" t="s">
        <v>25</v>
      </c>
      <c r="B10" s="201" t="s">
        <v>338</v>
      </c>
      <c r="C10" s="202" t="s">
        <v>258</v>
      </c>
      <c r="D10" s="40"/>
      <c r="E10" s="200" t="s">
        <v>25</v>
      </c>
      <c r="F10" s="189" t="s">
        <v>339</v>
      </c>
      <c r="G10" s="47" t="s">
        <v>159</v>
      </c>
    </row>
    <row r="11" spans="1:7" ht="48">
      <c r="A11" s="197" t="s">
        <v>25</v>
      </c>
      <c r="B11" s="198" t="s">
        <v>340</v>
      </c>
      <c r="C11" s="199" t="s">
        <v>155</v>
      </c>
      <c r="D11" s="40"/>
      <c r="E11" s="200" t="s">
        <v>25</v>
      </c>
      <c r="F11" s="189" t="s">
        <v>341</v>
      </c>
      <c r="G11" s="47" t="s">
        <v>161</v>
      </c>
    </row>
    <row r="12" spans="1:7" ht="72">
      <c r="A12" s="197" t="s">
        <v>25</v>
      </c>
      <c r="B12" s="201" t="s">
        <v>342</v>
      </c>
      <c r="C12" s="202" t="s">
        <v>231</v>
      </c>
      <c r="D12" s="40"/>
      <c r="E12" s="200" t="s">
        <v>25</v>
      </c>
      <c r="F12" s="189" t="s">
        <v>343</v>
      </c>
      <c r="G12" s="188" t="s">
        <v>162</v>
      </c>
    </row>
    <row r="13" spans="1:7" ht="24">
      <c r="A13" s="197" t="s">
        <v>25</v>
      </c>
      <c r="B13" s="204" t="s">
        <v>344</v>
      </c>
      <c r="C13" s="202" t="s">
        <v>148</v>
      </c>
      <c r="D13" s="40"/>
      <c r="E13" s="40"/>
      <c r="F13" s="40"/>
      <c r="G13" s="40"/>
    </row>
    <row r="14" spans="1:7" ht="24">
      <c r="A14" s="197" t="s">
        <v>25</v>
      </c>
      <c r="B14" s="205" t="s">
        <v>345</v>
      </c>
      <c r="C14" s="202" t="s">
        <v>346</v>
      </c>
      <c r="D14" s="40"/>
      <c r="E14" s="40"/>
      <c r="F14" s="40"/>
      <c r="G14" s="40"/>
    </row>
    <row r="15" spans="1:7" ht="24">
      <c r="A15" s="197" t="s">
        <v>25</v>
      </c>
      <c r="B15" s="205" t="s">
        <v>347</v>
      </c>
      <c r="C15" s="202" t="s">
        <v>281</v>
      </c>
      <c r="D15" s="40"/>
      <c r="E15" s="40"/>
      <c r="F15" s="40"/>
      <c r="G15" s="40"/>
    </row>
    <row r="16" spans="1:7" ht="36">
      <c r="A16" s="197" t="s">
        <v>25</v>
      </c>
      <c r="B16" s="201" t="s">
        <v>348</v>
      </c>
      <c r="C16" s="206" t="s">
        <v>212</v>
      </c>
      <c r="D16" s="40"/>
      <c r="E16" s="40"/>
      <c r="F16" s="40"/>
      <c r="G16" s="40"/>
    </row>
    <row r="17" spans="1:7" ht="36">
      <c r="A17" s="197" t="s">
        <v>25</v>
      </c>
      <c r="B17" s="204" t="s">
        <v>349</v>
      </c>
      <c r="C17" s="202" t="s">
        <v>150</v>
      </c>
      <c r="D17" s="40"/>
      <c r="E17" s="40"/>
      <c r="F17" s="40"/>
      <c r="G17" s="40"/>
    </row>
    <row r="18" spans="1:7" ht="36">
      <c r="A18" s="197" t="s">
        <v>25</v>
      </c>
      <c r="B18" s="204" t="s">
        <v>350</v>
      </c>
      <c r="C18" s="206" t="s">
        <v>149</v>
      </c>
      <c r="D18" s="40"/>
      <c r="E18" s="40"/>
      <c r="F18" s="40"/>
      <c r="G18" s="40"/>
    </row>
    <row r="19" spans="1:7" ht="24">
      <c r="A19" s="207" t="s">
        <v>25</v>
      </c>
      <c r="B19" s="204" t="s">
        <v>351</v>
      </c>
      <c r="C19" s="206" t="s">
        <v>352</v>
      </c>
      <c r="D19" s="40"/>
      <c r="E19" s="40"/>
      <c r="F19" s="40"/>
      <c r="G19" s="40"/>
    </row>
    <row r="20" spans="1:7" ht="24">
      <c r="A20" s="207" t="s">
        <v>25</v>
      </c>
      <c r="B20" s="204" t="s">
        <v>353</v>
      </c>
      <c r="C20" s="206" t="s">
        <v>223</v>
      </c>
      <c r="D20" s="40"/>
      <c r="E20" s="40"/>
      <c r="F20" s="40"/>
      <c r="G20" s="40"/>
    </row>
    <row r="21" spans="1:7" ht="84">
      <c r="A21" s="197" t="s">
        <v>25</v>
      </c>
      <c r="B21" s="201" t="s">
        <v>354</v>
      </c>
      <c r="C21" s="208" t="s">
        <v>355</v>
      </c>
      <c r="D21" s="40"/>
      <c r="E21" s="40"/>
      <c r="F21" s="40"/>
      <c r="G21" s="40"/>
    </row>
    <row r="22" spans="1:7" ht="12.75">
      <c r="A22" s="209"/>
      <c r="B22" s="210"/>
      <c r="C22" s="211" t="s">
        <v>356</v>
      </c>
      <c r="D22" s="40"/>
      <c r="E22" s="40"/>
      <c r="F22" s="40"/>
      <c r="G22" s="40"/>
    </row>
    <row r="23" spans="1:7" ht="60">
      <c r="A23" s="212">
        <v>100</v>
      </c>
      <c r="B23" s="213" t="s">
        <v>357</v>
      </c>
      <c r="C23" s="202" t="s">
        <v>100</v>
      </c>
      <c r="D23" s="40"/>
      <c r="E23" s="40"/>
      <c r="F23" s="40"/>
      <c r="G23" s="40"/>
    </row>
    <row r="24" spans="1:7" ht="84">
      <c r="A24" s="212">
        <v>100</v>
      </c>
      <c r="B24" s="213" t="s">
        <v>358</v>
      </c>
      <c r="C24" s="202" t="s">
        <v>101</v>
      </c>
      <c r="D24" s="40"/>
      <c r="E24" s="40"/>
      <c r="F24" s="40"/>
      <c r="G24" s="40"/>
    </row>
    <row r="25" spans="1:7" ht="60">
      <c r="A25" s="212">
        <v>100</v>
      </c>
      <c r="B25" s="213" t="s">
        <v>359</v>
      </c>
      <c r="C25" s="202" t="s">
        <v>102</v>
      </c>
      <c r="D25" s="40"/>
      <c r="E25" s="40"/>
      <c r="F25" s="40"/>
      <c r="G25" s="40"/>
    </row>
    <row r="26" spans="1:7" ht="60">
      <c r="A26" s="212">
        <v>100</v>
      </c>
      <c r="B26" s="213" t="s">
        <v>360</v>
      </c>
      <c r="C26" s="202" t="s">
        <v>103</v>
      </c>
      <c r="D26" s="40"/>
      <c r="E26" s="40"/>
      <c r="F26" s="40"/>
      <c r="G26" s="40"/>
    </row>
    <row r="27" spans="1:7" ht="12.75">
      <c r="A27" s="214"/>
      <c r="B27" s="215"/>
      <c r="C27" s="216" t="s">
        <v>361</v>
      </c>
      <c r="D27" s="40"/>
      <c r="E27" s="40"/>
      <c r="F27" s="40"/>
      <c r="G27" s="40"/>
    </row>
    <row r="28" spans="1:7" ht="60">
      <c r="A28" s="212">
        <v>182</v>
      </c>
      <c r="B28" s="213" t="s">
        <v>362</v>
      </c>
      <c r="C28" s="217" t="s">
        <v>192</v>
      </c>
      <c r="D28" s="40"/>
      <c r="E28" s="40"/>
      <c r="F28" s="40"/>
      <c r="G28" s="40"/>
    </row>
    <row r="29" spans="1:7" ht="96">
      <c r="A29" s="212">
        <v>182</v>
      </c>
      <c r="B29" s="218" t="s">
        <v>363</v>
      </c>
      <c r="C29" s="217" t="s">
        <v>191</v>
      </c>
      <c r="D29" s="40"/>
      <c r="E29" s="40"/>
      <c r="F29" s="40"/>
      <c r="G29" s="40"/>
    </row>
    <row r="30" spans="1:7" ht="36">
      <c r="A30" s="212">
        <v>182</v>
      </c>
      <c r="B30" s="213" t="s">
        <v>364</v>
      </c>
      <c r="C30" s="217" t="s">
        <v>365</v>
      </c>
      <c r="D30" s="40"/>
      <c r="E30" s="40"/>
      <c r="F30" s="40"/>
      <c r="G30" s="40"/>
    </row>
    <row r="31" spans="1:7" ht="72">
      <c r="A31" s="212">
        <v>182</v>
      </c>
      <c r="B31" s="213" t="s">
        <v>366</v>
      </c>
      <c r="C31" s="217" t="s">
        <v>367</v>
      </c>
      <c r="D31" s="40"/>
      <c r="E31" s="40"/>
      <c r="F31" s="40"/>
      <c r="G31" s="40"/>
    </row>
    <row r="32" spans="1:7" ht="24">
      <c r="A32" s="219">
        <v>182</v>
      </c>
      <c r="B32" s="220" t="s">
        <v>368</v>
      </c>
      <c r="C32" s="61" t="s">
        <v>369</v>
      </c>
      <c r="D32" s="40"/>
      <c r="E32" s="40"/>
      <c r="F32" s="40"/>
      <c r="G32" s="40"/>
    </row>
    <row r="33" spans="1:7" ht="36">
      <c r="A33" s="212">
        <v>182</v>
      </c>
      <c r="B33" s="213" t="s">
        <v>370</v>
      </c>
      <c r="C33" s="217" t="s">
        <v>371</v>
      </c>
      <c r="D33" s="40"/>
      <c r="E33" s="40"/>
      <c r="F33" s="40"/>
      <c r="G33" s="40"/>
    </row>
    <row r="34" spans="1:4" ht="36">
      <c r="A34" s="212">
        <v>182</v>
      </c>
      <c r="B34" s="213" t="s">
        <v>372</v>
      </c>
      <c r="C34" s="217" t="s">
        <v>144</v>
      </c>
      <c r="D34" s="40"/>
    </row>
    <row r="35" spans="1:4" ht="36">
      <c r="A35" s="212">
        <v>182</v>
      </c>
      <c r="B35" s="213" t="s">
        <v>373</v>
      </c>
      <c r="C35" s="217" t="s">
        <v>374</v>
      </c>
      <c r="D35" s="40"/>
    </row>
    <row r="36" spans="1:4" ht="24">
      <c r="A36" s="221"/>
      <c r="B36" s="215"/>
      <c r="C36" s="222" t="s">
        <v>375</v>
      </c>
      <c r="D36" s="40"/>
    </row>
    <row r="37" spans="1:4" ht="60">
      <c r="A37" s="197" t="s">
        <v>376</v>
      </c>
      <c r="B37" s="198" t="s">
        <v>377</v>
      </c>
      <c r="C37" s="199" t="s">
        <v>378</v>
      </c>
      <c r="D37" s="40"/>
    </row>
    <row r="38" spans="1:3" ht="12.75">
      <c r="A38" s="40"/>
      <c r="B38" s="40"/>
      <c r="C38" s="40"/>
    </row>
  </sheetData>
  <sheetProtection/>
  <mergeCells count="7">
    <mergeCell ref="A2:C2"/>
    <mergeCell ref="E2:G2"/>
    <mergeCell ref="A3:B3"/>
    <mergeCell ref="C3:C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1">
      <selection activeCell="K33" sqref="K33"/>
    </sheetView>
  </sheetViews>
  <sheetFormatPr defaultColWidth="9.00390625" defaultRowHeight="12.75"/>
  <cols>
    <col min="1" max="1" width="5.875" style="0" customWidth="1"/>
    <col min="2" max="2" width="27.75390625" style="94" customWidth="1"/>
    <col min="3" max="3" width="5.75390625" style="94" customWidth="1"/>
    <col min="4" max="6" width="3.25390625" style="94" customWidth="1"/>
    <col min="7" max="7" width="4.25390625" style="94" customWidth="1"/>
    <col min="8" max="8" width="4.625" style="94" customWidth="1"/>
    <col min="9" max="9" width="5.75390625" style="94" customWidth="1"/>
    <col min="10" max="10" width="5.00390625" style="94" customWidth="1"/>
    <col min="11" max="11" width="8.25390625" style="0" customWidth="1"/>
    <col min="12" max="12" width="34.125" style="0" customWidth="1"/>
  </cols>
  <sheetData>
    <row r="1" spans="1:11" ht="96.75" customHeight="1">
      <c r="A1" s="25"/>
      <c r="B1" s="95"/>
      <c r="C1" s="150"/>
      <c r="D1" s="80"/>
      <c r="E1" s="80"/>
      <c r="F1" s="80"/>
      <c r="G1" s="80"/>
      <c r="H1" s="80"/>
      <c r="I1" s="249" t="s">
        <v>379</v>
      </c>
      <c r="J1" s="250"/>
      <c r="K1" s="250"/>
    </row>
    <row r="2" spans="1:11" ht="55.5" customHeight="1">
      <c r="A2" s="251" t="s">
        <v>382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9.5" customHeight="1">
      <c r="A3" s="244"/>
      <c r="B3" s="246" t="s">
        <v>43</v>
      </c>
      <c r="C3" s="248" t="s">
        <v>44</v>
      </c>
      <c r="D3" s="248"/>
      <c r="E3" s="248"/>
      <c r="F3" s="248"/>
      <c r="G3" s="248"/>
      <c r="H3" s="248"/>
      <c r="I3" s="248"/>
      <c r="J3" s="248"/>
      <c r="K3" s="52"/>
    </row>
    <row r="4" spans="1:11" ht="51" customHeight="1">
      <c r="A4" s="245"/>
      <c r="B4" s="247"/>
      <c r="C4" s="43" t="s">
        <v>45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50</v>
      </c>
      <c r="I4" s="43" t="s">
        <v>176</v>
      </c>
      <c r="J4" s="44" t="s">
        <v>177</v>
      </c>
      <c r="K4" s="53" t="s">
        <v>209</v>
      </c>
    </row>
    <row r="5" spans="1:11" ht="15" customHeight="1">
      <c r="A5" s="26"/>
      <c r="B5" s="96" t="s">
        <v>79</v>
      </c>
      <c r="C5" s="81"/>
      <c r="D5" s="81"/>
      <c r="E5" s="81"/>
      <c r="F5" s="81"/>
      <c r="G5" s="81"/>
      <c r="H5" s="81"/>
      <c r="I5" s="81"/>
      <c r="J5" s="81"/>
      <c r="K5" s="54">
        <f>K6+K38</f>
        <v>12873.099999999999</v>
      </c>
    </row>
    <row r="6" spans="1:11" ht="23.25" customHeight="1">
      <c r="A6" s="27" t="s">
        <v>51</v>
      </c>
      <c r="B6" s="97" t="s">
        <v>52</v>
      </c>
      <c r="C6" s="82" t="s">
        <v>53</v>
      </c>
      <c r="D6" s="82" t="s">
        <v>54</v>
      </c>
      <c r="E6" s="82" t="s">
        <v>55</v>
      </c>
      <c r="F6" s="82" t="s">
        <v>55</v>
      </c>
      <c r="G6" s="82" t="s">
        <v>53</v>
      </c>
      <c r="H6" s="82" t="s">
        <v>55</v>
      </c>
      <c r="I6" s="82" t="s">
        <v>56</v>
      </c>
      <c r="J6" s="82" t="s">
        <v>53</v>
      </c>
      <c r="K6" s="137">
        <f>K7+K18+K23+K25+K33+K35+K36</f>
        <v>8302.13</v>
      </c>
    </row>
    <row r="7" spans="1:11" ht="19.5" customHeight="1">
      <c r="A7" s="33" t="s">
        <v>57</v>
      </c>
      <c r="B7" s="98" t="s">
        <v>58</v>
      </c>
      <c r="C7" s="83" t="s">
        <v>59</v>
      </c>
      <c r="D7" s="83" t="s">
        <v>54</v>
      </c>
      <c r="E7" s="83" t="s">
        <v>6</v>
      </c>
      <c r="F7" s="83" t="s">
        <v>12</v>
      </c>
      <c r="G7" s="83" t="s">
        <v>53</v>
      </c>
      <c r="H7" s="83" t="s">
        <v>6</v>
      </c>
      <c r="I7" s="83" t="s">
        <v>56</v>
      </c>
      <c r="J7" s="83" t="s">
        <v>60</v>
      </c>
      <c r="K7" s="138">
        <f>SUM(K8:K17)</f>
        <v>1755.8899999999999</v>
      </c>
    </row>
    <row r="8" spans="1:11" ht="72.75" customHeight="1">
      <c r="A8" s="28" t="s">
        <v>61</v>
      </c>
      <c r="B8" s="99" t="s">
        <v>105</v>
      </c>
      <c r="C8" s="84" t="s">
        <v>59</v>
      </c>
      <c r="D8" s="84" t="s">
        <v>54</v>
      </c>
      <c r="E8" s="84" t="s">
        <v>6</v>
      </c>
      <c r="F8" s="84" t="s">
        <v>12</v>
      </c>
      <c r="G8" s="84" t="s">
        <v>62</v>
      </c>
      <c r="H8" s="84" t="s">
        <v>6</v>
      </c>
      <c r="I8" s="84" t="s">
        <v>56</v>
      </c>
      <c r="J8" s="84" t="s">
        <v>60</v>
      </c>
      <c r="K8" s="139">
        <v>941.58</v>
      </c>
    </row>
    <row r="9" spans="1:11" ht="76.5" customHeight="1">
      <c r="A9" s="28" t="s">
        <v>63</v>
      </c>
      <c r="B9" s="100" t="s">
        <v>192</v>
      </c>
      <c r="C9" s="84" t="s">
        <v>59</v>
      </c>
      <c r="D9" s="84" t="s">
        <v>54</v>
      </c>
      <c r="E9" s="84" t="s">
        <v>6</v>
      </c>
      <c r="F9" s="84" t="s">
        <v>12</v>
      </c>
      <c r="G9" s="84" t="s">
        <v>62</v>
      </c>
      <c r="H9" s="84" t="s">
        <v>6</v>
      </c>
      <c r="I9" s="84" t="s">
        <v>56</v>
      </c>
      <c r="J9" s="84" t="s">
        <v>60</v>
      </c>
      <c r="K9" s="139">
        <v>1.05</v>
      </c>
    </row>
    <row r="10" spans="1:11" ht="72.75" customHeight="1">
      <c r="A10" s="28" t="s">
        <v>193</v>
      </c>
      <c r="B10" s="100" t="s">
        <v>192</v>
      </c>
      <c r="C10" s="84" t="s">
        <v>59</v>
      </c>
      <c r="D10" s="84" t="s">
        <v>54</v>
      </c>
      <c r="E10" s="84" t="s">
        <v>6</v>
      </c>
      <c r="F10" s="84" t="s">
        <v>12</v>
      </c>
      <c r="G10" s="84" t="s">
        <v>62</v>
      </c>
      <c r="H10" s="84" t="s">
        <v>6</v>
      </c>
      <c r="I10" s="84" t="s">
        <v>56</v>
      </c>
      <c r="J10" s="84" t="s">
        <v>60</v>
      </c>
      <c r="K10" s="139">
        <v>1.04</v>
      </c>
    </row>
    <row r="11" spans="1:11" ht="68.25" customHeight="1">
      <c r="A11" s="28" t="s">
        <v>194</v>
      </c>
      <c r="B11" s="100" t="s">
        <v>192</v>
      </c>
      <c r="C11" s="84" t="s">
        <v>59</v>
      </c>
      <c r="D11" s="84" t="s">
        <v>54</v>
      </c>
      <c r="E11" s="84" t="s">
        <v>6</v>
      </c>
      <c r="F11" s="84" t="s">
        <v>12</v>
      </c>
      <c r="G11" s="84" t="s">
        <v>233</v>
      </c>
      <c r="H11" s="84" t="s">
        <v>6</v>
      </c>
      <c r="I11" s="84" t="s">
        <v>56</v>
      </c>
      <c r="J11" s="84" t="s">
        <v>60</v>
      </c>
      <c r="K11" s="139">
        <v>0</v>
      </c>
    </row>
    <row r="12" spans="1:11" ht="110.25" customHeight="1">
      <c r="A12" s="28" t="s">
        <v>195</v>
      </c>
      <c r="B12" s="100" t="s">
        <v>191</v>
      </c>
      <c r="C12" s="84" t="s">
        <v>59</v>
      </c>
      <c r="D12" s="84" t="s">
        <v>54</v>
      </c>
      <c r="E12" s="84" t="s">
        <v>6</v>
      </c>
      <c r="F12" s="85" t="s">
        <v>12</v>
      </c>
      <c r="G12" s="85" t="s">
        <v>232</v>
      </c>
      <c r="H12" s="84" t="s">
        <v>6</v>
      </c>
      <c r="I12" s="84" t="s">
        <v>56</v>
      </c>
      <c r="J12" s="84" t="s">
        <v>60</v>
      </c>
      <c r="K12" s="139">
        <v>800.89</v>
      </c>
    </row>
    <row r="13" spans="1:11" ht="75.75" customHeight="1">
      <c r="A13" s="28" t="s">
        <v>195</v>
      </c>
      <c r="B13" s="100" t="s">
        <v>191</v>
      </c>
      <c r="C13" s="84" t="s">
        <v>59</v>
      </c>
      <c r="D13" s="84" t="s">
        <v>54</v>
      </c>
      <c r="E13" s="84" t="s">
        <v>6</v>
      </c>
      <c r="F13" s="85" t="s">
        <v>12</v>
      </c>
      <c r="G13" s="85" t="s">
        <v>232</v>
      </c>
      <c r="H13" s="84" t="s">
        <v>6</v>
      </c>
      <c r="I13" s="84" t="s">
        <v>56</v>
      </c>
      <c r="J13" s="84" t="s">
        <v>60</v>
      </c>
      <c r="K13" s="139">
        <v>0.01</v>
      </c>
    </row>
    <row r="14" spans="1:11" ht="41.25" customHeight="1">
      <c r="A14" s="29" t="s">
        <v>196</v>
      </c>
      <c r="B14" s="99" t="s">
        <v>98</v>
      </c>
      <c r="C14" s="84" t="s">
        <v>59</v>
      </c>
      <c r="D14" s="84" t="s">
        <v>54</v>
      </c>
      <c r="E14" s="84" t="s">
        <v>6</v>
      </c>
      <c r="F14" s="84" t="s">
        <v>12</v>
      </c>
      <c r="G14" s="84" t="s">
        <v>234</v>
      </c>
      <c r="H14" s="84" t="s">
        <v>6</v>
      </c>
      <c r="I14" s="84" t="s">
        <v>56</v>
      </c>
      <c r="J14" s="84" t="s">
        <v>60</v>
      </c>
      <c r="K14" s="139">
        <v>11.21</v>
      </c>
    </row>
    <row r="15" spans="1:11" ht="49.5" customHeight="1">
      <c r="A15" s="29" t="s">
        <v>197</v>
      </c>
      <c r="B15" s="99" t="s">
        <v>228</v>
      </c>
      <c r="C15" s="84" t="s">
        <v>59</v>
      </c>
      <c r="D15" s="84" t="s">
        <v>54</v>
      </c>
      <c r="E15" s="84" t="s">
        <v>6</v>
      </c>
      <c r="F15" s="84" t="s">
        <v>12</v>
      </c>
      <c r="G15" s="84" t="s">
        <v>64</v>
      </c>
      <c r="H15" s="84" t="s">
        <v>6</v>
      </c>
      <c r="I15" s="84" t="s">
        <v>56</v>
      </c>
      <c r="J15" s="84" t="s">
        <v>60</v>
      </c>
      <c r="K15" s="139">
        <v>0.02</v>
      </c>
    </row>
    <row r="16" spans="1:11" ht="73.5" customHeight="1">
      <c r="A16" s="29" t="s">
        <v>198</v>
      </c>
      <c r="B16" s="99" t="s">
        <v>229</v>
      </c>
      <c r="C16" s="84" t="s">
        <v>59</v>
      </c>
      <c r="D16" s="84" t="s">
        <v>54</v>
      </c>
      <c r="E16" s="84" t="s">
        <v>6</v>
      </c>
      <c r="F16" s="84" t="s">
        <v>12</v>
      </c>
      <c r="G16" s="84" t="s">
        <v>64</v>
      </c>
      <c r="H16" s="84" t="s">
        <v>6</v>
      </c>
      <c r="I16" s="84" t="s">
        <v>56</v>
      </c>
      <c r="J16" s="84" t="s">
        <v>60</v>
      </c>
      <c r="K16" s="139">
        <v>0.09</v>
      </c>
    </row>
    <row r="17" spans="1:11" ht="78" customHeight="1">
      <c r="A17" s="29" t="s">
        <v>230</v>
      </c>
      <c r="B17" s="99" t="s">
        <v>203</v>
      </c>
      <c r="C17" s="84"/>
      <c r="D17" s="84" t="s">
        <v>54</v>
      </c>
      <c r="E17" s="84" t="s">
        <v>6</v>
      </c>
      <c r="F17" s="84" t="s">
        <v>12</v>
      </c>
      <c r="G17" s="84" t="s">
        <v>235</v>
      </c>
      <c r="H17" s="84" t="s">
        <v>6</v>
      </c>
      <c r="I17" s="84" t="s">
        <v>56</v>
      </c>
      <c r="J17" s="84" t="s">
        <v>60</v>
      </c>
      <c r="K17" s="139">
        <v>0</v>
      </c>
    </row>
    <row r="18" spans="1:11" ht="33.75" customHeight="1">
      <c r="A18" s="33">
        <v>2</v>
      </c>
      <c r="B18" s="101" t="s">
        <v>99</v>
      </c>
      <c r="C18" s="83" t="s">
        <v>133</v>
      </c>
      <c r="D18" s="83" t="s">
        <v>54</v>
      </c>
      <c r="E18" s="83" t="s">
        <v>16</v>
      </c>
      <c r="F18" s="83" t="s">
        <v>12</v>
      </c>
      <c r="G18" s="83" t="s">
        <v>53</v>
      </c>
      <c r="H18" s="83" t="s">
        <v>6</v>
      </c>
      <c r="I18" s="83" t="s">
        <v>56</v>
      </c>
      <c r="J18" s="83" t="s">
        <v>60</v>
      </c>
      <c r="K18" s="139">
        <f>SUM(K19:K22)</f>
        <v>1072.08</v>
      </c>
    </row>
    <row r="19" spans="1:11" ht="77.25" customHeight="1">
      <c r="A19" s="29" t="s">
        <v>38</v>
      </c>
      <c r="B19" s="99" t="s">
        <v>100</v>
      </c>
      <c r="C19" s="84" t="s">
        <v>133</v>
      </c>
      <c r="D19" s="84" t="s">
        <v>54</v>
      </c>
      <c r="E19" s="84" t="s">
        <v>16</v>
      </c>
      <c r="F19" s="84" t="s">
        <v>12</v>
      </c>
      <c r="G19" s="84" t="s">
        <v>309</v>
      </c>
      <c r="H19" s="84" t="s">
        <v>6</v>
      </c>
      <c r="I19" s="84" t="s">
        <v>56</v>
      </c>
      <c r="J19" s="84" t="s">
        <v>60</v>
      </c>
      <c r="K19" s="139">
        <v>487.99</v>
      </c>
    </row>
    <row r="20" spans="1:11" ht="92.25" customHeight="1">
      <c r="A20" s="29" t="s">
        <v>130</v>
      </c>
      <c r="B20" s="99" t="s">
        <v>101</v>
      </c>
      <c r="C20" s="84" t="s">
        <v>133</v>
      </c>
      <c r="D20" s="84" t="s">
        <v>54</v>
      </c>
      <c r="E20" s="84" t="s">
        <v>16</v>
      </c>
      <c r="F20" s="84" t="s">
        <v>12</v>
      </c>
      <c r="G20" s="84" t="s">
        <v>310</v>
      </c>
      <c r="H20" s="84" t="s">
        <v>6</v>
      </c>
      <c r="I20" s="84" t="s">
        <v>56</v>
      </c>
      <c r="J20" s="84" t="s">
        <v>60</v>
      </c>
      <c r="K20" s="139">
        <v>3.59</v>
      </c>
    </row>
    <row r="21" spans="1:11" ht="78.75" customHeight="1">
      <c r="A21" s="29" t="s">
        <v>131</v>
      </c>
      <c r="B21" s="99" t="s">
        <v>102</v>
      </c>
      <c r="C21" s="84" t="s">
        <v>133</v>
      </c>
      <c r="D21" s="84" t="s">
        <v>54</v>
      </c>
      <c r="E21" s="84" t="s">
        <v>16</v>
      </c>
      <c r="F21" s="84" t="s">
        <v>12</v>
      </c>
      <c r="G21" s="84" t="s">
        <v>311</v>
      </c>
      <c r="H21" s="84" t="s">
        <v>6</v>
      </c>
      <c r="I21" s="84" t="s">
        <v>56</v>
      </c>
      <c r="J21" s="84" t="s">
        <v>60</v>
      </c>
      <c r="K21" s="139">
        <v>651.96</v>
      </c>
    </row>
    <row r="22" spans="1:11" ht="73.5" customHeight="1">
      <c r="A22" s="29" t="s">
        <v>132</v>
      </c>
      <c r="B22" s="99" t="s">
        <v>103</v>
      </c>
      <c r="C22" s="84" t="s">
        <v>133</v>
      </c>
      <c r="D22" s="84" t="s">
        <v>54</v>
      </c>
      <c r="E22" s="84" t="s">
        <v>16</v>
      </c>
      <c r="F22" s="84" t="s">
        <v>12</v>
      </c>
      <c r="G22" s="84" t="s">
        <v>312</v>
      </c>
      <c r="H22" s="84" t="s">
        <v>6</v>
      </c>
      <c r="I22" s="84" t="s">
        <v>56</v>
      </c>
      <c r="J22" s="84" t="s">
        <v>60</v>
      </c>
      <c r="K22" s="139">
        <v>-71.46</v>
      </c>
    </row>
    <row r="23" spans="1:11" ht="19.5" customHeight="1">
      <c r="A23" s="55">
        <v>3</v>
      </c>
      <c r="B23" s="101" t="s">
        <v>213</v>
      </c>
      <c r="C23" s="83" t="s">
        <v>59</v>
      </c>
      <c r="D23" s="83" t="s">
        <v>54</v>
      </c>
      <c r="E23" s="83" t="s">
        <v>11</v>
      </c>
      <c r="F23" s="83" t="s">
        <v>55</v>
      </c>
      <c r="G23" s="83" t="s">
        <v>53</v>
      </c>
      <c r="H23" s="83" t="s">
        <v>55</v>
      </c>
      <c r="I23" s="83" t="s">
        <v>56</v>
      </c>
      <c r="J23" s="83" t="s">
        <v>53</v>
      </c>
      <c r="K23" s="139">
        <f>K24</f>
        <v>44.44</v>
      </c>
    </row>
    <row r="24" spans="1:11" ht="23.25" customHeight="1">
      <c r="A24" s="29" t="s">
        <v>68</v>
      </c>
      <c r="B24" s="99" t="s">
        <v>213</v>
      </c>
      <c r="C24" s="84" t="s">
        <v>59</v>
      </c>
      <c r="D24" s="84" t="s">
        <v>54</v>
      </c>
      <c r="E24" s="84" t="s">
        <v>11</v>
      </c>
      <c r="F24" s="84" t="s">
        <v>16</v>
      </c>
      <c r="G24" s="84" t="s">
        <v>62</v>
      </c>
      <c r="H24" s="84" t="s">
        <v>6</v>
      </c>
      <c r="I24" s="84" t="s">
        <v>56</v>
      </c>
      <c r="J24" s="84" t="s">
        <v>60</v>
      </c>
      <c r="K24" s="139">
        <v>44.44</v>
      </c>
    </row>
    <row r="25" spans="1:11" ht="23.25" customHeight="1">
      <c r="A25" s="32">
        <v>4</v>
      </c>
      <c r="B25" s="102" t="s">
        <v>142</v>
      </c>
      <c r="C25" s="83" t="s">
        <v>59</v>
      </c>
      <c r="D25" s="83" t="s">
        <v>54</v>
      </c>
      <c r="E25" s="83" t="s">
        <v>67</v>
      </c>
      <c r="F25" s="83" t="s">
        <v>55</v>
      </c>
      <c r="G25" s="83" t="s">
        <v>53</v>
      </c>
      <c r="H25" s="83" t="s">
        <v>55</v>
      </c>
      <c r="I25" s="83" t="s">
        <v>56</v>
      </c>
      <c r="J25" s="83" t="s">
        <v>53</v>
      </c>
      <c r="K25" s="139">
        <f>SUM(K26:K28)</f>
        <v>5126.87</v>
      </c>
    </row>
    <row r="26" spans="1:11" ht="57" customHeight="1">
      <c r="A26" s="30" t="s">
        <v>125</v>
      </c>
      <c r="B26" s="103" t="s">
        <v>154</v>
      </c>
      <c r="C26" s="86" t="s">
        <v>59</v>
      </c>
      <c r="D26" s="86" t="s">
        <v>54</v>
      </c>
      <c r="E26" s="86" t="s">
        <v>67</v>
      </c>
      <c r="F26" s="86" t="s">
        <v>6</v>
      </c>
      <c r="G26" s="86" t="s">
        <v>64</v>
      </c>
      <c r="H26" s="86" t="s">
        <v>14</v>
      </c>
      <c r="I26" s="86" t="s">
        <v>56</v>
      </c>
      <c r="J26" s="86" t="s">
        <v>60</v>
      </c>
      <c r="K26" s="139">
        <v>436.7</v>
      </c>
    </row>
    <row r="27" spans="1:11" ht="50.25" customHeight="1">
      <c r="A27" s="30" t="s">
        <v>214</v>
      </c>
      <c r="B27" s="103" t="s">
        <v>154</v>
      </c>
      <c r="C27" s="86" t="s">
        <v>59</v>
      </c>
      <c r="D27" s="86" t="s">
        <v>54</v>
      </c>
      <c r="E27" s="86" t="s">
        <v>67</v>
      </c>
      <c r="F27" s="86" t="s">
        <v>6</v>
      </c>
      <c r="G27" s="86" t="s">
        <v>64</v>
      </c>
      <c r="H27" s="86" t="s">
        <v>14</v>
      </c>
      <c r="I27" s="86" t="s">
        <v>56</v>
      </c>
      <c r="J27" s="86" t="s">
        <v>60</v>
      </c>
      <c r="K27" s="139">
        <v>17.76</v>
      </c>
    </row>
    <row r="28" spans="1:11" ht="23.25" customHeight="1">
      <c r="A28" s="134" t="s">
        <v>215</v>
      </c>
      <c r="B28" s="104" t="s">
        <v>70</v>
      </c>
      <c r="C28" s="85" t="s">
        <v>59</v>
      </c>
      <c r="D28" s="85" t="s">
        <v>54</v>
      </c>
      <c r="E28" s="85" t="s">
        <v>67</v>
      </c>
      <c r="F28" s="85" t="s">
        <v>67</v>
      </c>
      <c r="G28" s="85" t="s">
        <v>53</v>
      </c>
      <c r="H28" s="85" t="s">
        <v>55</v>
      </c>
      <c r="I28" s="85" t="s">
        <v>56</v>
      </c>
      <c r="J28" s="85" t="s">
        <v>53</v>
      </c>
      <c r="K28" s="158">
        <f>SUM(K29:K32)</f>
        <v>4672.41</v>
      </c>
    </row>
    <row r="29" spans="1:11" ht="45.75" customHeight="1">
      <c r="A29" s="30" t="s">
        <v>225</v>
      </c>
      <c r="B29" s="103" t="s">
        <v>144</v>
      </c>
      <c r="C29" s="86" t="s">
        <v>59</v>
      </c>
      <c r="D29" s="86" t="s">
        <v>54</v>
      </c>
      <c r="E29" s="86" t="s">
        <v>67</v>
      </c>
      <c r="F29" s="86" t="s">
        <v>67</v>
      </c>
      <c r="G29" s="86" t="s">
        <v>236</v>
      </c>
      <c r="H29" s="86" t="s">
        <v>14</v>
      </c>
      <c r="I29" s="86" t="s">
        <v>56</v>
      </c>
      <c r="J29" s="86" t="s">
        <v>60</v>
      </c>
      <c r="K29" s="139">
        <v>2566.67</v>
      </c>
    </row>
    <row r="30" spans="1:11" ht="45.75" customHeight="1">
      <c r="A30" s="30" t="s">
        <v>216</v>
      </c>
      <c r="B30" s="103" t="s">
        <v>144</v>
      </c>
      <c r="C30" s="86" t="s">
        <v>59</v>
      </c>
      <c r="D30" s="86" t="s">
        <v>54</v>
      </c>
      <c r="E30" s="86" t="s">
        <v>67</v>
      </c>
      <c r="F30" s="86" t="s">
        <v>67</v>
      </c>
      <c r="G30" s="86" t="s">
        <v>141</v>
      </c>
      <c r="H30" s="86" t="s">
        <v>14</v>
      </c>
      <c r="I30" s="86" t="s">
        <v>56</v>
      </c>
      <c r="J30" s="86" t="s">
        <v>60</v>
      </c>
      <c r="K30" s="139">
        <v>10.11</v>
      </c>
    </row>
    <row r="31" spans="1:11" ht="45.75" customHeight="1">
      <c r="A31" s="30" t="s">
        <v>217</v>
      </c>
      <c r="B31" s="103" t="s">
        <v>145</v>
      </c>
      <c r="C31" s="87" t="s">
        <v>59</v>
      </c>
      <c r="D31" s="87" t="s">
        <v>54</v>
      </c>
      <c r="E31" s="87" t="s">
        <v>67</v>
      </c>
      <c r="F31" s="87" t="s">
        <v>67</v>
      </c>
      <c r="G31" s="88" t="s">
        <v>237</v>
      </c>
      <c r="H31" s="87" t="s">
        <v>14</v>
      </c>
      <c r="I31" s="88" t="s">
        <v>56</v>
      </c>
      <c r="J31" s="87" t="s">
        <v>60</v>
      </c>
      <c r="K31" s="159">
        <v>1629.93</v>
      </c>
    </row>
    <row r="32" spans="1:11" ht="49.5" customHeight="1">
      <c r="A32" s="30" t="s">
        <v>218</v>
      </c>
      <c r="B32" s="103" t="s">
        <v>145</v>
      </c>
      <c r="C32" s="87" t="s">
        <v>59</v>
      </c>
      <c r="D32" s="87" t="s">
        <v>54</v>
      </c>
      <c r="E32" s="87" t="s">
        <v>67</v>
      </c>
      <c r="F32" s="87" t="s">
        <v>67</v>
      </c>
      <c r="G32" s="88" t="s">
        <v>146</v>
      </c>
      <c r="H32" s="87" t="s">
        <v>14</v>
      </c>
      <c r="I32" s="88" t="s">
        <v>56</v>
      </c>
      <c r="J32" s="87" t="s">
        <v>60</v>
      </c>
      <c r="K32" s="159">
        <v>465.7</v>
      </c>
    </row>
    <row r="33" spans="1:11" ht="78.75" customHeight="1">
      <c r="A33" s="56">
        <v>5</v>
      </c>
      <c r="B33" s="105" t="s">
        <v>151</v>
      </c>
      <c r="C33" s="89" t="s">
        <v>25</v>
      </c>
      <c r="D33" s="89" t="s">
        <v>54</v>
      </c>
      <c r="E33" s="90" t="s">
        <v>10</v>
      </c>
      <c r="F33" s="90" t="s">
        <v>13</v>
      </c>
      <c r="G33" s="90" t="s">
        <v>93</v>
      </c>
      <c r="H33" s="91">
        <v>10</v>
      </c>
      <c r="I33" s="90" t="s">
        <v>56</v>
      </c>
      <c r="J33" s="90" t="s">
        <v>73</v>
      </c>
      <c r="K33" s="160">
        <v>302.85</v>
      </c>
    </row>
    <row r="34" spans="1:11" ht="27" customHeight="1" hidden="1">
      <c r="A34" s="56"/>
      <c r="B34" s="135" t="s">
        <v>258</v>
      </c>
      <c r="C34" s="90" t="s">
        <v>25</v>
      </c>
      <c r="D34" s="89" t="s">
        <v>54</v>
      </c>
      <c r="E34" s="90" t="s">
        <v>153</v>
      </c>
      <c r="F34" s="90" t="s">
        <v>12</v>
      </c>
      <c r="G34" s="90" t="s">
        <v>259</v>
      </c>
      <c r="H34" s="91">
        <v>10</v>
      </c>
      <c r="I34" s="90" t="s">
        <v>56</v>
      </c>
      <c r="J34" s="90" t="s">
        <v>260</v>
      </c>
      <c r="K34" s="160"/>
    </row>
    <row r="35" spans="1:11" ht="53.25" customHeight="1">
      <c r="A35" s="56">
        <v>6</v>
      </c>
      <c r="B35" s="106" t="s">
        <v>155</v>
      </c>
      <c r="C35" s="89" t="s">
        <v>25</v>
      </c>
      <c r="D35" s="90" t="s">
        <v>54</v>
      </c>
      <c r="E35" s="90">
        <v>16</v>
      </c>
      <c r="F35" s="90">
        <v>51</v>
      </c>
      <c r="G35" s="90" t="s">
        <v>97</v>
      </c>
      <c r="H35" s="90" t="s">
        <v>12</v>
      </c>
      <c r="I35" s="90" t="s">
        <v>56</v>
      </c>
      <c r="J35" s="90" t="s">
        <v>104</v>
      </c>
      <c r="K35" s="160"/>
    </row>
    <row r="36" spans="1:11" ht="53.25" customHeight="1">
      <c r="A36" s="56">
        <v>7</v>
      </c>
      <c r="B36" s="106" t="s">
        <v>257</v>
      </c>
      <c r="C36" s="90" t="s">
        <v>25</v>
      </c>
      <c r="D36" s="90" t="s">
        <v>54</v>
      </c>
      <c r="E36" s="90">
        <v>16</v>
      </c>
      <c r="F36" s="90" t="s">
        <v>261</v>
      </c>
      <c r="G36" s="90" t="s">
        <v>262</v>
      </c>
      <c r="H36" s="90" t="s">
        <v>14</v>
      </c>
      <c r="I36" s="90" t="s">
        <v>56</v>
      </c>
      <c r="J36" s="90" t="s">
        <v>104</v>
      </c>
      <c r="K36" s="160"/>
    </row>
    <row r="37" spans="1:11" ht="25.5" customHeight="1">
      <c r="A37" s="56">
        <v>8</v>
      </c>
      <c r="B37" s="106" t="s">
        <v>231</v>
      </c>
      <c r="C37" s="89" t="s">
        <v>25</v>
      </c>
      <c r="D37" s="90" t="s">
        <v>54</v>
      </c>
      <c r="E37" s="90" t="s">
        <v>263</v>
      </c>
      <c r="F37" s="90" t="s">
        <v>6</v>
      </c>
      <c r="G37" s="90" t="s">
        <v>262</v>
      </c>
      <c r="H37" s="90" t="s">
        <v>14</v>
      </c>
      <c r="I37" s="90" t="s">
        <v>56</v>
      </c>
      <c r="J37" s="90" t="s">
        <v>224</v>
      </c>
      <c r="K37" s="160"/>
    </row>
    <row r="38" spans="1:11" ht="24" customHeight="1">
      <c r="A38" s="130" t="s">
        <v>75</v>
      </c>
      <c r="B38" s="131" t="s">
        <v>76</v>
      </c>
      <c r="C38" s="132" t="s">
        <v>25</v>
      </c>
      <c r="D38" s="132" t="s">
        <v>77</v>
      </c>
      <c r="E38" s="132" t="s">
        <v>55</v>
      </c>
      <c r="F38" s="132" t="s">
        <v>55</v>
      </c>
      <c r="G38" s="132" t="s">
        <v>53</v>
      </c>
      <c r="H38" s="132" t="s">
        <v>55</v>
      </c>
      <c r="I38" s="132" t="s">
        <v>56</v>
      </c>
      <c r="J38" s="132" t="s">
        <v>53</v>
      </c>
      <c r="K38" s="161">
        <f>SUM(K39:K48)</f>
        <v>4570.969999999999</v>
      </c>
    </row>
    <row r="39" spans="1:11" ht="26.25" customHeight="1">
      <c r="A39" s="42" t="s">
        <v>57</v>
      </c>
      <c r="B39" s="107" t="s">
        <v>148</v>
      </c>
      <c r="C39" s="92" t="s">
        <v>25</v>
      </c>
      <c r="D39" s="92" t="s">
        <v>77</v>
      </c>
      <c r="E39" s="92" t="s">
        <v>12</v>
      </c>
      <c r="F39" s="92" t="s">
        <v>219</v>
      </c>
      <c r="G39" s="92" t="s">
        <v>72</v>
      </c>
      <c r="H39" s="92" t="s">
        <v>14</v>
      </c>
      <c r="I39" s="92" t="s">
        <v>56</v>
      </c>
      <c r="J39" s="92" t="s">
        <v>275</v>
      </c>
      <c r="K39" s="162">
        <v>2091</v>
      </c>
    </row>
    <row r="40" spans="1:11" ht="46.5" customHeight="1">
      <c r="A40" s="42" t="s">
        <v>65</v>
      </c>
      <c r="B40" s="107" t="s">
        <v>149</v>
      </c>
      <c r="C40" s="92" t="s">
        <v>25</v>
      </c>
      <c r="D40" s="92" t="s">
        <v>77</v>
      </c>
      <c r="E40" s="92" t="s">
        <v>12</v>
      </c>
      <c r="F40" s="92" t="s">
        <v>221</v>
      </c>
      <c r="G40" s="92" t="s">
        <v>222</v>
      </c>
      <c r="H40" s="92" t="s">
        <v>14</v>
      </c>
      <c r="I40" s="92" t="s">
        <v>56</v>
      </c>
      <c r="J40" s="92" t="s">
        <v>275</v>
      </c>
      <c r="K40" s="163">
        <v>318.7</v>
      </c>
    </row>
    <row r="41" spans="1:11" ht="31.5" customHeight="1">
      <c r="A41" s="28" t="s">
        <v>66</v>
      </c>
      <c r="B41" s="107" t="s">
        <v>150</v>
      </c>
      <c r="C41" s="81" t="s">
        <v>25</v>
      </c>
      <c r="D41" s="81" t="s">
        <v>77</v>
      </c>
      <c r="E41" s="81" t="s">
        <v>12</v>
      </c>
      <c r="F41" s="81" t="s">
        <v>220</v>
      </c>
      <c r="G41" s="81" t="s">
        <v>78</v>
      </c>
      <c r="H41" s="81" t="s">
        <v>14</v>
      </c>
      <c r="I41" s="81" t="s">
        <v>56</v>
      </c>
      <c r="J41" s="81" t="s">
        <v>275</v>
      </c>
      <c r="K41" s="164">
        <v>2</v>
      </c>
    </row>
    <row r="42" spans="1:11" ht="39">
      <c r="A42" s="31">
        <v>4</v>
      </c>
      <c r="B42" s="107" t="s">
        <v>212</v>
      </c>
      <c r="C42" s="92" t="s">
        <v>25</v>
      </c>
      <c r="D42" s="92" t="s">
        <v>77</v>
      </c>
      <c r="E42" s="92" t="s">
        <v>12</v>
      </c>
      <c r="F42" s="92" t="s">
        <v>207</v>
      </c>
      <c r="G42" s="92" t="s">
        <v>208</v>
      </c>
      <c r="H42" s="92" t="s">
        <v>14</v>
      </c>
      <c r="I42" s="92" t="s">
        <v>56</v>
      </c>
      <c r="J42" s="92" t="s">
        <v>275</v>
      </c>
      <c r="K42" s="163">
        <v>258.6</v>
      </c>
    </row>
    <row r="43" spans="1:11" ht="52.5">
      <c r="A43" s="31">
        <v>5</v>
      </c>
      <c r="B43" s="108" t="s">
        <v>286</v>
      </c>
      <c r="C43" s="92" t="s">
        <v>25</v>
      </c>
      <c r="D43" s="92" t="s">
        <v>77</v>
      </c>
      <c r="E43" s="92" t="s">
        <v>12</v>
      </c>
      <c r="F43" s="92" t="s">
        <v>207</v>
      </c>
      <c r="G43" s="92" t="s">
        <v>287</v>
      </c>
      <c r="H43" s="92" t="s">
        <v>14</v>
      </c>
      <c r="I43" s="92" t="s">
        <v>56</v>
      </c>
      <c r="J43" s="92" t="s">
        <v>275</v>
      </c>
      <c r="K43" s="163">
        <v>554.42</v>
      </c>
    </row>
    <row r="44" spans="1:11" ht="42">
      <c r="A44" s="31">
        <v>6</v>
      </c>
      <c r="B44" s="108" t="s">
        <v>315</v>
      </c>
      <c r="C44" s="92" t="s">
        <v>25</v>
      </c>
      <c r="D44" s="92" t="s">
        <v>77</v>
      </c>
      <c r="E44" s="92" t="s">
        <v>12</v>
      </c>
      <c r="F44" s="92" t="s">
        <v>316</v>
      </c>
      <c r="G44" s="184" t="s">
        <v>317</v>
      </c>
      <c r="H44" s="92" t="s">
        <v>14</v>
      </c>
      <c r="I44" s="92" t="s">
        <v>56</v>
      </c>
      <c r="J44" s="92" t="s">
        <v>275</v>
      </c>
      <c r="K44" s="185">
        <v>45</v>
      </c>
    </row>
    <row r="45" spans="1:11" ht="21">
      <c r="A45" s="31">
        <v>7</v>
      </c>
      <c r="B45" s="108" t="s">
        <v>282</v>
      </c>
      <c r="C45" s="92" t="s">
        <v>25</v>
      </c>
      <c r="D45" s="92" t="s">
        <v>77</v>
      </c>
      <c r="E45" s="92" t="s">
        <v>12</v>
      </c>
      <c r="F45" s="92" t="s">
        <v>206</v>
      </c>
      <c r="G45" s="92" t="s">
        <v>147</v>
      </c>
      <c r="H45" s="92" t="s">
        <v>14</v>
      </c>
      <c r="I45" s="92" t="s">
        <v>56</v>
      </c>
      <c r="J45" s="92" t="s">
        <v>275</v>
      </c>
      <c r="K45" s="163">
        <v>477.37</v>
      </c>
    </row>
    <row r="46" spans="1:11" ht="21">
      <c r="A46" s="31">
        <v>8</v>
      </c>
      <c r="B46" s="108" t="s">
        <v>281</v>
      </c>
      <c r="C46" s="92" t="s">
        <v>25</v>
      </c>
      <c r="D46" s="92" t="s">
        <v>77</v>
      </c>
      <c r="E46" s="92" t="s">
        <v>12</v>
      </c>
      <c r="F46" s="92" t="s">
        <v>280</v>
      </c>
      <c r="G46" s="92" t="s">
        <v>147</v>
      </c>
      <c r="H46" s="92" t="s">
        <v>14</v>
      </c>
      <c r="I46" s="92" t="s">
        <v>56</v>
      </c>
      <c r="J46" s="92" t="s">
        <v>275</v>
      </c>
      <c r="K46" s="163">
        <v>40</v>
      </c>
    </row>
    <row r="47" spans="1:11" ht="21">
      <c r="A47" s="31">
        <v>9</v>
      </c>
      <c r="B47" s="108" t="s">
        <v>281</v>
      </c>
      <c r="C47" s="92" t="s">
        <v>25</v>
      </c>
      <c r="D47" s="92" t="s">
        <v>77</v>
      </c>
      <c r="E47" s="92" t="s">
        <v>12</v>
      </c>
      <c r="F47" s="92" t="s">
        <v>280</v>
      </c>
      <c r="G47" s="92" t="s">
        <v>147</v>
      </c>
      <c r="H47" s="92" t="s">
        <v>14</v>
      </c>
      <c r="I47" s="92" t="s">
        <v>56</v>
      </c>
      <c r="J47" s="92" t="s">
        <v>275</v>
      </c>
      <c r="K47" s="163">
        <v>408.38</v>
      </c>
    </row>
    <row r="48" spans="1:11" ht="21">
      <c r="A48" s="133">
        <v>10</v>
      </c>
      <c r="B48" s="109" t="s">
        <v>223</v>
      </c>
      <c r="C48" s="151" t="s">
        <v>25</v>
      </c>
      <c r="D48" s="151" t="s">
        <v>77</v>
      </c>
      <c r="E48" s="151" t="s">
        <v>188</v>
      </c>
      <c r="F48" s="151" t="s">
        <v>11</v>
      </c>
      <c r="G48" s="151" t="s">
        <v>64</v>
      </c>
      <c r="H48" s="151" t="s">
        <v>14</v>
      </c>
      <c r="I48" s="151" t="s">
        <v>56</v>
      </c>
      <c r="J48" s="151" t="s">
        <v>224</v>
      </c>
      <c r="K48" s="165">
        <v>375.5</v>
      </c>
    </row>
    <row r="49" spans="1:11" ht="12.75">
      <c r="A49" s="136"/>
      <c r="B49" s="110" t="s">
        <v>79</v>
      </c>
      <c r="C49" s="93"/>
      <c r="D49" s="93"/>
      <c r="E49" s="93"/>
      <c r="F49" s="93"/>
      <c r="G49" s="93"/>
      <c r="H49" s="93"/>
      <c r="I49" s="93"/>
      <c r="J49" s="93"/>
      <c r="K49" s="164">
        <f>K6+K38</f>
        <v>12873.099999999999</v>
      </c>
    </row>
  </sheetData>
  <sheetProtection/>
  <mergeCells count="5">
    <mergeCell ref="A3:A4"/>
    <mergeCell ref="B3:B4"/>
    <mergeCell ref="C3:J3"/>
    <mergeCell ref="I1:K1"/>
    <mergeCell ref="A2:K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H5" sqref="H5:H94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10.25390625" style="73" customWidth="1"/>
    <col min="9" max="16384" width="8.875" style="1" customWidth="1"/>
  </cols>
  <sheetData>
    <row r="1" spans="2:8" ht="62.25" customHeight="1">
      <c r="B1" s="23"/>
      <c r="C1" s="51"/>
      <c r="D1" s="51"/>
      <c r="E1" s="51"/>
      <c r="F1" s="255" t="s">
        <v>383</v>
      </c>
      <c r="G1" s="250"/>
      <c r="H1" s="250"/>
    </row>
    <row r="2" spans="1:8" ht="36.75" customHeight="1">
      <c r="A2" s="253" t="s">
        <v>384</v>
      </c>
      <c r="B2" s="254"/>
      <c r="C2" s="254"/>
      <c r="D2" s="254"/>
      <c r="E2" s="254"/>
      <c r="F2" s="254"/>
      <c r="G2" s="254"/>
      <c r="H2" s="79"/>
    </row>
    <row r="3" spans="1:8" ht="14.25" customHeight="1">
      <c r="A3" s="253"/>
      <c r="B3" s="254"/>
      <c r="C3" s="254"/>
      <c r="D3" s="254"/>
      <c r="E3" s="254"/>
      <c r="F3" s="254"/>
      <c r="G3" s="254"/>
      <c r="H3" s="72"/>
    </row>
    <row r="4" spans="1:8" ht="45.75" customHeight="1">
      <c r="A4" s="8" t="s">
        <v>23</v>
      </c>
      <c r="B4" s="9" t="s">
        <v>15</v>
      </c>
      <c r="C4" s="9" t="s">
        <v>92</v>
      </c>
      <c r="D4" s="111" t="s">
        <v>2</v>
      </c>
      <c r="E4" s="111" t="s">
        <v>3</v>
      </c>
      <c r="F4" s="112" t="s">
        <v>4</v>
      </c>
      <c r="G4" s="112" t="s">
        <v>0</v>
      </c>
      <c r="H4" s="34" t="s">
        <v>204</v>
      </c>
    </row>
    <row r="5" spans="1:8" ht="19.5" customHeight="1">
      <c r="A5" s="2"/>
      <c r="B5" s="47" t="s">
        <v>24</v>
      </c>
      <c r="C5" s="140" t="s">
        <v>25</v>
      </c>
      <c r="D5" s="19"/>
      <c r="E5" s="19"/>
      <c r="F5" s="21"/>
      <c r="G5" s="21"/>
      <c r="H5" s="74">
        <f>H6+H44+H51+H58+H65+H80+H83+H88+H91</f>
        <v>13203.54</v>
      </c>
    </row>
    <row r="6" spans="1:8" ht="18.75" customHeight="1">
      <c r="A6" s="60">
        <v>1</v>
      </c>
      <c r="B6" s="61" t="s">
        <v>5</v>
      </c>
      <c r="C6" s="141" t="s">
        <v>25</v>
      </c>
      <c r="D6" s="62" t="s">
        <v>6</v>
      </c>
      <c r="E6" s="62"/>
      <c r="F6" s="63"/>
      <c r="G6" s="64"/>
      <c r="H6" s="75">
        <f>H7+H14+H16+H28+H34+H32+H36</f>
        <v>5183.110000000001</v>
      </c>
    </row>
    <row r="7" spans="1:8" ht="35.25" customHeight="1">
      <c r="A7" s="3" t="s">
        <v>37</v>
      </c>
      <c r="B7" s="142" t="s">
        <v>253</v>
      </c>
      <c r="C7" s="140" t="s">
        <v>25</v>
      </c>
      <c r="D7" s="143" t="s">
        <v>6</v>
      </c>
      <c r="E7" s="143" t="s">
        <v>12</v>
      </c>
      <c r="F7" s="58"/>
      <c r="G7" s="57"/>
      <c r="H7" s="76">
        <f>H8</f>
        <v>1339.9099999999999</v>
      </c>
    </row>
    <row r="8" spans="1:8" ht="38.25" customHeight="1">
      <c r="A8" s="2"/>
      <c r="B8" s="47" t="s">
        <v>19</v>
      </c>
      <c r="C8" s="144" t="s">
        <v>25</v>
      </c>
      <c r="D8" s="19" t="s">
        <v>6</v>
      </c>
      <c r="E8" s="19" t="s">
        <v>12</v>
      </c>
      <c r="F8" s="20" t="s">
        <v>164</v>
      </c>
      <c r="G8" s="21"/>
      <c r="H8" s="77">
        <f>H10+H11+H12+H13</f>
        <v>1339.9099999999999</v>
      </c>
    </row>
    <row r="9" spans="1:8" ht="16.5" customHeight="1">
      <c r="A9" s="2"/>
      <c r="B9" s="47" t="s">
        <v>20</v>
      </c>
      <c r="C9" s="140" t="s">
        <v>25</v>
      </c>
      <c r="D9" s="19" t="s">
        <v>6</v>
      </c>
      <c r="E9" s="19" t="s">
        <v>12</v>
      </c>
      <c r="F9" s="20" t="s">
        <v>163</v>
      </c>
      <c r="G9" s="21"/>
      <c r="H9" s="77">
        <f>H10+H11</f>
        <v>1328.6599999999999</v>
      </c>
    </row>
    <row r="10" spans="1:8" ht="27.75" customHeight="1">
      <c r="A10" s="2"/>
      <c r="B10" s="47" t="s">
        <v>239</v>
      </c>
      <c r="C10" s="144" t="s">
        <v>25</v>
      </c>
      <c r="D10" s="19" t="s">
        <v>6</v>
      </c>
      <c r="E10" s="19" t="s">
        <v>12</v>
      </c>
      <c r="F10" s="20" t="s">
        <v>165</v>
      </c>
      <c r="G10" s="21" t="s">
        <v>26</v>
      </c>
      <c r="H10" s="77">
        <v>1025.07</v>
      </c>
    </row>
    <row r="11" spans="1:8" ht="35.25" customHeight="1">
      <c r="A11" s="2"/>
      <c r="B11" s="47" t="s">
        <v>240</v>
      </c>
      <c r="C11" s="144" t="s">
        <v>25</v>
      </c>
      <c r="D11" s="19" t="s">
        <v>6</v>
      </c>
      <c r="E11" s="19" t="s">
        <v>12</v>
      </c>
      <c r="F11" s="20" t="s">
        <v>165</v>
      </c>
      <c r="G11" s="21" t="s">
        <v>179</v>
      </c>
      <c r="H11" s="77">
        <v>303.59</v>
      </c>
    </row>
    <row r="12" spans="1:8" ht="35.25" customHeight="1">
      <c r="A12" s="2"/>
      <c r="B12" s="47" t="s">
        <v>239</v>
      </c>
      <c r="C12" s="144" t="s">
        <v>25</v>
      </c>
      <c r="D12" s="19" t="s">
        <v>6</v>
      </c>
      <c r="E12" s="19" t="s">
        <v>12</v>
      </c>
      <c r="F12" s="20" t="s">
        <v>313</v>
      </c>
      <c r="G12" s="21" t="s">
        <v>26</v>
      </c>
      <c r="H12" s="77">
        <v>8.64</v>
      </c>
    </row>
    <row r="13" spans="1:8" ht="35.25" customHeight="1">
      <c r="A13" s="2"/>
      <c r="B13" s="47" t="s">
        <v>240</v>
      </c>
      <c r="C13" s="144" t="s">
        <v>25</v>
      </c>
      <c r="D13" s="19" t="s">
        <v>6</v>
      </c>
      <c r="E13" s="19" t="s">
        <v>12</v>
      </c>
      <c r="F13" s="20" t="s">
        <v>313</v>
      </c>
      <c r="G13" s="21" t="s">
        <v>179</v>
      </c>
      <c r="H13" s="77">
        <v>2.61</v>
      </c>
    </row>
    <row r="14" spans="1:8" ht="57.75" customHeight="1">
      <c r="A14" s="2" t="s">
        <v>63</v>
      </c>
      <c r="B14" s="142" t="s">
        <v>265</v>
      </c>
      <c r="C14" s="144" t="s">
        <v>25</v>
      </c>
      <c r="D14" s="145" t="s">
        <v>6</v>
      </c>
      <c r="E14" s="145" t="s">
        <v>16</v>
      </c>
      <c r="F14" s="20" t="s">
        <v>164</v>
      </c>
      <c r="G14" s="21"/>
      <c r="H14" s="77">
        <f>H15</f>
        <v>0</v>
      </c>
    </row>
    <row r="15" spans="1:8" ht="34.5" customHeight="1">
      <c r="A15" s="2"/>
      <c r="B15" s="47" t="s">
        <v>266</v>
      </c>
      <c r="C15" s="144" t="s">
        <v>25</v>
      </c>
      <c r="D15" s="19" t="s">
        <v>6</v>
      </c>
      <c r="E15" s="19" t="s">
        <v>16</v>
      </c>
      <c r="F15" s="20" t="s">
        <v>267</v>
      </c>
      <c r="G15" s="21" t="s">
        <v>268</v>
      </c>
      <c r="H15" s="77">
        <v>0</v>
      </c>
    </row>
    <row r="16" spans="1:8" ht="21.75" customHeight="1">
      <c r="A16" s="3" t="s">
        <v>193</v>
      </c>
      <c r="B16" s="142" t="s">
        <v>254</v>
      </c>
      <c r="C16" s="140" t="s">
        <v>25</v>
      </c>
      <c r="D16" s="143" t="s">
        <v>6</v>
      </c>
      <c r="E16" s="143" t="s">
        <v>7</v>
      </c>
      <c r="F16" s="58"/>
      <c r="G16" s="57"/>
      <c r="H16" s="76">
        <f>H17+H26</f>
        <v>2108.05</v>
      </c>
    </row>
    <row r="17" spans="1:8" ht="34.5" customHeight="1">
      <c r="A17" s="2"/>
      <c r="B17" s="47" t="s">
        <v>19</v>
      </c>
      <c r="C17" s="144" t="s">
        <v>25</v>
      </c>
      <c r="D17" s="19" t="s">
        <v>6</v>
      </c>
      <c r="E17" s="19" t="s">
        <v>7</v>
      </c>
      <c r="F17" s="20" t="s">
        <v>164</v>
      </c>
      <c r="G17" s="21"/>
      <c r="H17" s="77">
        <f>SUM(H18:H25)</f>
        <v>2106.05</v>
      </c>
    </row>
    <row r="18" spans="1:8" ht="34.5" customHeight="1">
      <c r="A18" s="2"/>
      <c r="B18" s="47" t="s">
        <v>239</v>
      </c>
      <c r="C18" s="140" t="s">
        <v>25</v>
      </c>
      <c r="D18" s="19" t="s">
        <v>6</v>
      </c>
      <c r="E18" s="19" t="s">
        <v>7</v>
      </c>
      <c r="F18" s="20" t="s">
        <v>167</v>
      </c>
      <c r="G18" s="21" t="s">
        <v>26</v>
      </c>
      <c r="H18" s="77">
        <v>1455.62</v>
      </c>
    </row>
    <row r="19" spans="1:8" ht="24.75" customHeight="1">
      <c r="A19" s="2"/>
      <c r="B19" s="47" t="s">
        <v>239</v>
      </c>
      <c r="C19" s="140" t="s">
        <v>25</v>
      </c>
      <c r="D19" s="19" t="s">
        <v>6</v>
      </c>
      <c r="E19" s="19" t="s">
        <v>7</v>
      </c>
      <c r="F19" s="20" t="s">
        <v>313</v>
      </c>
      <c r="G19" s="21" t="s">
        <v>26</v>
      </c>
      <c r="H19" s="77">
        <v>25.92</v>
      </c>
    </row>
    <row r="20" spans="1:8" ht="24.75" customHeight="1">
      <c r="A20" s="2"/>
      <c r="B20" s="47" t="s">
        <v>241</v>
      </c>
      <c r="C20" s="144" t="s">
        <v>25</v>
      </c>
      <c r="D20" s="19" t="s">
        <v>6</v>
      </c>
      <c r="E20" s="19" t="s">
        <v>7</v>
      </c>
      <c r="F20" s="20" t="s">
        <v>168</v>
      </c>
      <c r="G20" s="21" t="s">
        <v>27</v>
      </c>
      <c r="H20" s="77">
        <v>21.89</v>
      </c>
    </row>
    <row r="21" spans="1:8" ht="20.25" customHeight="1">
      <c r="A21" s="2"/>
      <c r="B21" s="47" t="s">
        <v>241</v>
      </c>
      <c r="C21" s="144" t="s">
        <v>25</v>
      </c>
      <c r="D21" s="19" t="s">
        <v>6</v>
      </c>
      <c r="E21" s="19" t="s">
        <v>7</v>
      </c>
      <c r="F21" s="20" t="s">
        <v>264</v>
      </c>
      <c r="G21" s="21" t="s">
        <v>27</v>
      </c>
      <c r="H21" s="77">
        <v>0</v>
      </c>
    </row>
    <row r="22" spans="1:8" ht="21.75" customHeight="1">
      <c r="A22" s="2"/>
      <c r="B22" s="47" t="s">
        <v>240</v>
      </c>
      <c r="C22" s="144" t="s">
        <v>25</v>
      </c>
      <c r="D22" s="19" t="s">
        <v>6</v>
      </c>
      <c r="E22" s="19" t="s">
        <v>7</v>
      </c>
      <c r="F22" s="20" t="s">
        <v>168</v>
      </c>
      <c r="G22" s="21" t="s">
        <v>179</v>
      </c>
      <c r="H22" s="77">
        <v>434.66</v>
      </c>
    </row>
    <row r="23" spans="1:8" ht="21.75" customHeight="1">
      <c r="A23" s="2"/>
      <c r="B23" s="47" t="s">
        <v>240</v>
      </c>
      <c r="C23" s="144" t="s">
        <v>25</v>
      </c>
      <c r="D23" s="19" t="s">
        <v>6</v>
      </c>
      <c r="E23" s="19" t="s">
        <v>7</v>
      </c>
      <c r="F23" s="20" t="s">
        <v>313</v>
      </c>
      <c r="G23" s="21" t="s">
        <v>179</v>
      </c>
      <c r="H23" s="77">
        <v>7.83</v>
      </c>
    </row>
    <row r="24" spans="1:8" ht="35.25" customHeight="1">
      <c r="A24" s="2"/>
      <c r="B24" s="47" t="s">
        <v>202</v>
      </c>
      <c r="C24" s="144" t="s">
        <v>25</v>
      </c>
      <c r="D24" s="19" t="s">
        <v>6</v>
      </c>
      <c r="E24" s="19" t="s">
        <v>7</v>
      </c>
      <c r="F24" s="20" t="s">
        <v>169</v>
      </c>
      <c r="G24" s="21" t="s">
        <v>28</v>
      </c>
      <c r="H24" s="77">
        <v>158.01</v>
      </c>
    </row>
    <row r="25" spans="1:8" ht="17.25" customHeight="1">
      <c r="A25" s="2"/>
      <c r="B25" s="47" t="s">
        <v>189</v>
      </c>
      <c r="C25" s="144" t="s">
        <v>25</v>
      </c>
      <c r="D25" s="19" t="s">
        <v>6</v>
      </c>
      <c r="E25" s="19" t="s">
        <v>7</v>
      </c>
      <c r="F25" s="20" t="s">
        <v>168</v>
      </c>
      <c r="G25" s="21" t="s">
        <v>190</v>
      </c>
      <c r="H25" s="77">
        <v>2.12</v>
      </c>
    </row>
    <row r="26" spans="1:8" ht="27.75" customHeight="1">
      <c r="A26" s="2"/>
      <c r="B26" s="47" t="s">
        <v>152</v>
      </c>
      <c r="C26" s="140" t="s">
        <v>25</v>
      </c>
      <c r="D26" s="19" t="s">
        <v>6</v>
      </c>
      <c r="E26" s="19" t="s">
        <v>7</v>
      </c>
      <c r="F26" s="46" t="s">
        <v>182</v>
      </c>
      <c r="G26" s="21"/>
      <c r="H26" s="77">
        <v>2</v>
      </c>
    </row>
    <row r="27" spans="1:8" ht="48" customHeight="1">
      <c r="A27" s="2"/>
      <c r="B27" s="47" t="s">
        <v>31</v>
      </c>
      <c r="C27" s="140" t="s">
        <v>25</v>
      </c>
      <c r="D27" s="19" t="s">
        <v>6</v>
      </c>
      <c r="E27" s="19" t="s">
        <v>7</v>
      </c>
      <c r="F27" s="46" t="s">
        <v>166</v>
      </c>
      <c r="G27" s="21" t="s">
        <v>28</v>
      </c>
      <c r="H27" s="77">
        <v>2</v>
      </c>
    </row>
    <row r="28" spans="1:8" ht="34.5" customHeight="1">
      <c r="A28" s="3" t="s">
        <v>194</v>
      </c>
      <c r="B28" s="142" t="s">
        <v>255</v>
      </c>
      <c r="C28" s="144" t="s">
        <v>25</v>
      </c>
      <c r="D28" s="143" t="s">
        <v>6</v>
      </c>
      <c r="E28" s="143" t="s">
        <v>67</v>
      </c>
      <c r="F28" s="58"/>
      <c r="G28" s="57"/>
      <c r="H28" s="76">
        <f>H30</f>
        <v>149</v>
      </c>
    </row>
    <row r="29" spans="1:8" ht="25.5" customHeight="1">
      <c r="A29" s="2"/>
      <c r="B29" s="47" t="s">
        <v>134</v>
      </c>
      <c r="C29" s="144" t="s">
        <v>25</v>
      </c>
      <c r="D29" s="19" t="s">
        <v>6</v>
      </c>
      <c r="E29" s="19" t="s">
        <v>67</v>
      </c>
      <c r="F29" s="20" t="s">
        <v>180</v>
      </c>
      <c r="G29" s="21"/>
      <c r="H29" s="77">
        <f>H30</f>
        <v>149</v>
      </c>
    </row>
    <row r="30" spans="1:8" ht="20.25" customHeight="1">
      <c r="A30" s="2"/>
      <c r="B30" s="47" t="s">
        <v>256</v>
      </c>
      <c r="C30" s="144" t="s">
        <v>25</v>
      </c>
      <c r="D30" s="19" t="s">
        <v>6</v>
      </c>
      <c r="E30" s="19" t="s">
        <v>67</v>
      </c>
      <c r="F30" s="20" t="s">
        <v>180</v>
      </c>
      <c r="G30" s="21" t="s">
        <v>135</v>
      </c>
      <c r="H30" s="77">
        <v>149</v>
      </c>
    </row>
    <row r="31" spans="1:8" ht="28.5" customHeight="1">
      <c r="A31" s="2" t="s">
        <v>195</v>
      </c>
      <c r="B31" s="142" t="s">
        <v>269</v>
      </c>
      <c r="C31" s="144" t="s">
        <v>25</v>
      </c>
      <c r="D31" s="145" t="s">
        <v>6</v>
      </c>
      <c r="E31" s="145" t="s">
        <v>188</v>
      </c>
      <c r="F31" s="20"/>
      <c r="G31" s="21"/>
      <c r="H31" s="77">
        <f>H32</f>
        <v>330</v>
      </c>
    </row>
    <row r="32" spans="1:8" ht="20.25" customHeight="1">
      <c r="A32" s="2"/>
      <c r="B32" s="146" t="s">
        <v>270</v>
      </c>
      <c r="C32" s="144" t="s">
        <v>25</v>
      </c>
      <c r="D32" s="156" t="s">
        <v>6</v>
      </c>
      <c r="E32" s="156" t="s">
        <v>188</v>
      </c>
      <c r="F32" s="20" t="s">
        <v>170</v>
      </c>
      <c r="G32" s="21"/>
      <c r="H32" s="77">
        <f>H33</f>
        <v>330</v>
      </c>
    </row>
    <row r="33" spans="1:8" ht="24.75" customHeight="1">
      <c r="A33" s="2"/>
      <c r="B33" s="146" t="s">
        <v>202</v>
      </c>
      <c r="C33" s="144" t="s">
        <v>25</v>
      </c>
      <c r="D33" s="19" t="s">
        <v>6</v>
      </c>
      <c r="E33" s="19" t="s">
        <v>188</v>
      </c>
      <c r="F33" s="20" t="s">
        <v>170</v>
      </c>
      <c r="G33" s="21" t="s">
        <v>28</v>
      </c>
      <c r="H33" s="77">
        <v>330</v>
      </c>
    </row>
    <row r="34" spans="1:8" ht="24.75" customHeight="1">
      <c r="A34" s="48" t="s">
        <v>196</v>
      </c>
      <c r="B34" s="142" t="s">
        <v>139</v>
      </c>
      <c r="C34" s="144" t="s">
        <v>25</v>
      </c>
      <c r="D34" s="143" t="s">
        <v>6</v>
      </c>
      <c r="E34" s="143" t="s">
        <v>10</v>
      </c>
      <c r="F34" s="58"/>
      <c r="G34" s="57"/>
      <c r="H34" s="76">
        <f>H35</f>
        <v>0</v>
      </c>
    </row>
    <row r="35" spans="1:8" ht="21.75" customHeight="1">
      <c r="A35" s="48"/>
      <c r="B35" s="47" t="s">
        <v>243</v>
      </c>
      <c r="C35" s="144" t="s">
        <v>25</v>
      </c>
      <c r="D35" s="19" t="s">
        <v>6</v>
      </c>
      <c r="E35" s="19" t="s">
        <v>10</v>
      </c>
      <c r="F35" s="20" t="s">
        <v>181</v>
      </c>
      <c r="G35" s="21" t="s">
        <v>178</v>
      </c>
      <c r="H35" s="77">
        <v>0</v>
      </c>
    </row>
    <row r="36" spans="1:8" ht="22.5" customHeight="1">
      <c r="A36" s="48" t="s">
        <v>197</v>
      </c>
      <c r="B36" s="142" t="s">
        <v>152</v>
      </c>
      <c r="C36" s="144" t="s">
        <v>25</v>
      </c>
      <c r="D36" s="143" t="s">
        <v>6</v>
      </c>
      <c r="E36" s="143" t="s">
        <v>153</v>
      </c>
      <c r="F36" s="58"/>
      <c r="G36" s="57"/>
      <c r="H36" s="76">
        <f>H38+H39+H37</f>
        <v>1256.15</v>
      </c>
    </row>
    <row r="37" spans="1:8" ht="29.25" customHeight="1">
      <c r="A37" s="48"/>
      <c r="B37" s="47" t="s">
        <v>278</v>
      </c>
      <c r="C37" s="144" t="s">
        <v>25</v>
      </c>
      <c r="D37" s="19" t="s">
        <v>6</v>
      </c>
      <c r="E37" s="19" t="s">
        <v>153</v>
      </c>
      <c r="F37" s="20" t="s">
        <v>279</v>
      </c>
      <c r="G37" s="21" t="s">
        <v>28</v>
      </c>
      <c r="H37" s="77">
        <v>290.4</v>
      </c>
    </row>
    <row r="38" spans="1:8" ht="24.75" customHeight="1">
      <c r="A38" s="48"/>
      <c r="B38" s="47" t="s">
        <v>202</v>
      </c>
      <c r="C38" s="144" t="s">
        <v>25</v>
      </c>
      <c r="D38" s="19" t="s">
        <v>6</v>
      </c>
      <c r="E38" s="19" t="s">
        <v>153</v>
      </c>
      <c r="F38" s="20" t="s">
        <v>170</v>
      </c>
      <c r="G38" s="21" t="s">
        <v>28</v>
      </c>
      <c r="H38" s="77">
        <v>950.28</v>
      </c>
    </row>
    <row r="39" spans="1:8" ht="27" customHeight="1">
      <c r="A39" s="48"/>
      <c r="B39" s="47" t="s">
        <v>189</v>
      </c>
      <c r="C39" s="144" t="s">
        <v>25</v>
      </c>
      <c r="D39" s="19" t="s">
        <v>6</v>
      </c>
      <c r="E39" s="19" t="s">
        <v>153</v>
      </c>
      <c r="F39" s="20" t="s">
        <v>170</v>
      </c>
      <c r="G39" s="21"/>
      <c r="H39" s="77">
        <f>H41+H42+H43+H40</f>
        <v>15.469999999999999</v>
      </c>
    </row>
    <row r="40" spans="1:8" ht="40.5" customHeight="1">
      <c r="A40" s="48"/>
      <c r="B40" s="47" t="s">
        <v>271</v>
      </c>
      <c r="C40" s="144" t="s">
        <v>25</v>
      </c>
      <c r="D40" s="19" t="s">
        <v>6</v>
      </c>
      <c r="E40" s="19" t="s">
        <v>153</v>
      </c>
      <c r="F40" s="20" t="s">
        <v>170</v>
      </c>
      <c r="G40" s="21" t="s">
        <v>272</v>
      </c>
      <c r="H40" s="77"/>
    </row>
    <row r="41" spans="1:8" ht="37.5" customHeight="1">
      <c r="A41" s="48"/>
      <c r="B41" s="47" t="s">
        <v>94</v>
      </c>
      <c r="C41" s="144" t="s">
        <v>25</v>
      </c>
      <c r="D41" s="19" t="s">
        <v>6</v>
      </c>
      <c r="E41" s="19" t="s">
        <v>153</v>
      </c>
      <c r="F41" s="20" t="s">
        <v>170</v>
      </c>
      <c r="G41" s="21" t="s">
        <v>29</v>
      </c>
      <c r="H41" s="77">
        <v>6.47</v>
      </c>
    </row>
    <row r="42" spans="1:8" ht="22.5" customHeight="1">
      <c r="A42" s="48"/>
      <c r="B42" s="47" t="s">
        <v>242</v>
      </c>
      <c r="C42" s="144" t="s">
        <v>25</v>
      </c>
      <c r="D42" s="19" t="s">
        <v>6</v>
      </c>
      <c r="E42" s="19" t="s">
        <v>153</v>
      </c>
      <c r="F42" s="20" t="s">
        <v>170</v>
      </c>
      <c r="G42" s="21" t="s">
        <v>30</v>
      </c>
      <c r="H42" s="77">
        <v>9</v>
      </c>
    </row>
    <row r="43" spans="1:8" ht="30" customHeight="1">
      <c r="A43" s="48"/>
      <c r="B43" s="47" t="s">
        <v>189</v>
      </c>
      <c r="C43" s="144" t="s">
        <v>25</v>
      </c>
      <c r="D43" s="19" t="s">
        <v>6</v>
      </c>
      <c r="E43" s="19" t="s">
        <v>153</v>
      </c>
      <c r="F43" s="20" t="s">
        <v>170</v>
      </c>
      <c r="G43" s="21" t="s">
        <v>190</v>
      </c>
      <c r="H43" s="77"/>
    </row>
    <row r="44" spans="1:8" ht="40.5" customHeight="1">
      <c r="A44" s="60">
        <v>2</v>
      </c>
      <c r="B44" s="61" t="s">
        <v>32</v>
      </c>
      <c r="C44" s="141" t="s">
        <v>25</v>
      </c>
      <c r="D44" s="62" t="s">
        <v>12</v>
      </c>
      <c r="E44" s="62"/>
      <c r="F44" s="63"/>
      <c r="G44" s="64"/>
      <c r="H44" s="113">
        <f>H45</f>
        <v>318.70000000000005</v>
      </c>
    </row>
    <row r="45" spans="1:8" ht="41.25" customHeight="1">
      <c r="A45" s="48" t="s">
        <v>38</v>
      </c>
      <c r="B45" s="47" t="s">
        <v>33</v>
      </c>
      <c r="C45" s="140" t="s">
        <v>25</v>
      </c>
      <c r="D45" s="19" t="s">
        <v>12</v>
      </c>
      <c r="E45" s="19" t="s">
        <v>16</v>
      </c>
      <c r="F45" s="46"/>
      <c r="G45" s="21"/>
      <c r="H45" s="77">
        <f>H46</f>
        <v>318.70000000000005</v>
      </c>
    </row>
    <row r="46" spans="1:8" ht="24" customHeight="1">
      <c r="A46" s="22"/>
      <c r="B46" s="47" t="s">
        <v>34</v>
      </c>
      <c r="C46" s="144" t="s">
        <v>25</v>
      </c>
      <c r="D46" s="19" t="s">
        <v>12</v>
      </c>
      <c r="E46" s="19" t="s">
        <v>16</v>
      </c>
      <c r="F46" s="46" t="s">
        <v>172</v>
      </c>
      <c r="G46" s="21"/>
      <c r="H46" s="77">
        <f>SUM(H47:H50)</f>
        <v>318.70000000000005</v>
      </c>
    </row>
    <row r="47" spans="1:8" ht="32.25" customHeight="1">
      <c r="A47" s="22"/>
      <c r="B47" s="47" t="s">
        <v>239</v>
      </c>
      <c r="C47" s="140" t="s">
        <v>25</v>
      </c>
      <c r="D47" s="19" t="s">
        <v>12</v>
      </c>
      <c r="E47" s="19" t="s">
        <v>16</v>
      </c>
      <c r="F47" s="46" t="s">
        <v>171</v>
      </c>
      <c r="G47" s="21" t="s">
        <v>26</v>
      </c>
      <c r="H47" s="77">
        <v>210.91</v>
      </c>
    </row>
    <row r="48" spans="1:8" ht="23.25" customHeight="1">
      <c r="A48" s="22"/>
      <c r="B48" s="47" t="s">
        <v>241</v>
      </c>
      <c r="C48" s="140" t="s">
        <v>25</v>
      </c>
      <c r="D48" s="19" t="s">
        <v>12</v>
      </c>
      <c r="E48" s="19" t="s">
        <v>16</v>
      </c>
      <c r="F48" s="46" t="s">
        <v>171</v>
      </c>
      <c r="G48" s="21" t="s">
        <v>27</v>
      </c>
      <c r="H48" s="77">
        <v>9.08</v>
      </c>
    </row>
    <row r="49" spans="1:8" ht="24.75" customHeight="1">
      <c r="A49" s="22"/>
      <c r="B49" s="47" t="s">
        <v>240</v>
      </c>
      <c r="C49" s="140" t="s">
        <v>25</v>
      </c>
      <c r="D49" s="19" t="s">
        <v>12</v>
      </c>
      <c r="E49" s="19" t="s">
        <v>16</v>
      </c>
      <c r="F49" s="46" t="s">
        <v>171</v>
      </c>
      <c r="G49" s="21" t="s">
        <v>179</v>
      </c>
      <c r="H49" s="77">
        <v>62.49</v>
      </c>
    </row>
    <row r="50" spans="1:8" ht="24.75" customHeight="1">
      <c r="A50" s="22"/>
      <c r="B50" s="47" t="s">
        <v>202</v>
      </c>
      <c r="C50" s="140" t="s">
        <v>25</v>
      </c>
      <c r="D50" s="19" t="s">
        <v>12</v>
      </c>
      <c r="E50" s="19" t="s">
        <v>16</v>
      </c>
      <c r="F50" s="46" t="s">
        <v>171</v>
      </c>
      <c r="G50" s="21" t="s">
        <v>28</v>
      </c>
      <c r="H50" s="77">
        <v>36.22</v>
      </c>
    </row>
    <row r="51" spans="1:8" ht="30.75" customHeight="1">
      <c r="A51" s="60">
        <v>3</v>
      </c>
      <c r="B51" s="61" t="s">
        <v>18</v>
      </c>
      <c r="C51" s="147" t="s">
        <v>25</v>
      </c>
      <c r="D51" s="62" t="s">
        <v>16</v>
      </c>
      <c r="E51" s="62"/>
      <c r="F51" s="71"/>
      <c r="G51" s="64"/>
      <c r="H51" s="113">
        <f>H52+H55</f>
        <v>46.42</v>
      </c>
    </row>
    <row r="52" spans="1:8" s="24" customFormat="1" ht="33" customHeight="1">
      <c r="A52" s="48" t="s">
        <v>39</v>
      </c>
      <c r="B52" s="47" t="s">
        <v>244</v>
      </c>
      <c r="C52" s="140" t="s">
        <v>25</v>
      </c>
      <c r="D52" s="19" t="s">
        <v>16</v>
      </c>
      <c r="E52" s="19" t="s">
        <v>13</v>
      </c>
      <c r="F52" s="20"/>
      <c r="G52" s="21"/>
      <c r="H52" s="77">
        <f>H53</f>
        <v>10</v>
      </c>
    </row>
    <row r="53" spans="1:8" s="24" customFormat="1" ht="48.75" customHeight="1">
      <c r="A53" s="22"/>
      <c r="B53" s="47" t="s">
        <v>21</v>
      </c>
      <c r="C53" s="144" t="s">
        <v>25</v>
      </c>
      <c r="D53" s="19" t="s">
        <v>16</v>
      </c>
      <c r="E53" s="19" t="s">
        <v>13</v>
      </c>
      <c r="F53" s="20" t="s">
        <v>173</v>
      </c>
      <c r="G53" s="21"/>
      <c r="H53" s="77">
        <f>H54</f>
        <v>10</v>
      </c>
    </row>
    <row r="54" spans="1:8" ht="24" customHeight="1">
      <c r="A54" s="22"/>
      <c r="B54" s="47" t="s">
        <v>202</v>
      </c>
      <c r="C54" s="140" t="s">
        <v>25</v>
      </c>
      <c r="D54" s="19" t="s">
        <v>16</v>
      </c>
      <c r="E54" s="19" t="s">
        <v>13</v>
      </c>
      <c r="F54" s="20" t="s">
        <v>173</v>
      </c>
      <c r="G54" s="21" t="s">
        <v>28</v>
      </c>
      <c r="H54" s="77">
        <v>10</v>
      </c>
    </row>
    <row r="55" spans="1:8" ht="34.5" customHeight="1">
      <c r="A55" s="48" t="s">
        <v>40</v>
      </c>
      <c r="B55" s="47" t="s">
        <v>35</v>
      </c>
      <c r="C55" s="144" t="s">
        <v>25</v>
      </c>
      <c r="D55" s="19" t="s">
        <v>36</v>
      </c>
      <c r="E55" s="19" t="s">
        <v>74</v>
      </c>
      <c r="F55" s="46"/>
      <c r="G55" s="21"/>
      <c r="H55" s="77">
        <f>H56</f>
        <v>36.42</v>
      </c>
    </row>
    <row r="56" spans="1:8" ht="42" customHeight="1">
      <c r="A56" s="22"/>
      <c r="B56" s="47" t="s">
        <v>80</v>
      </c>
      <c r="C56" s="140" t="s">
        <v>25</v>
      </c>
      <c r="D56" s="19" t="s">
        <v>36</v>
      </c>
      <c r="E56" s="19" t="s">
        <v>74</v>
      </c>
      <c r="F56" s="46" t="s">
        <v>175</v>
      </c>
      <c r="G56" s="21"/>
      <c r="H56" s="77">
        <f>H57</f>
        <v>36.42</v>
      </c>
    </row>
    <row r="57" spans="1:8" ht="37.5" customHeight="1">
      <c r="A57" s="22"/>
      <c r="B57" s="47" t="s">
        <v>202</v>
      </c>
      <c r="C57" s="144" t="s">
        <v>25</v>
      </c>
      <c r="D57" s="19" t="s">
        <v>36</v>
      </c>
      <c r="E57" s="19" t="s">
        <v>74</v>
      </c>
      <c r="F57" s="46" t="s">
        <v>174</v>
      </c>
      <c r="G57" s="21" t="s">
        <v>28</v>
      </c>
      <c r="H57" s="77">
        <v>36.42</v>
      </c>
    </row>
    <row r="58" spans="1:8" ht="36" customHeight="1">
      <c r="A58" s="60">
        <v>4</v>
      </c>
      <c r="B58" s="61" t="s">
        <v>8</v>
      </c>
      <c r="C58" s="147" t="s">
        <v>25</v>
      </c>
      <c r="D58" s="62" t="s">
        <v>7</v>
      </c>
      <c r="E58" s="62"/>
      <c r="F58" s="63"/>
      <c r="G58" s="64"/>
      <c r="H58" s="114">
        <f>H59</f>
        <v>906.2600000000001</v>
      </c>
    </row>
    <row r="59" spans="1:8" ht="19.5" customHeight="1">
      <c r="A59" s="48" t="s">
        <v>41</v>
      </c>
      <c r="B59" s="47" t="s">
        <v>95</v>
      </c>
      <c r="C59" s="144" t="s">
        <v>25</v>
      </c>
      <c r="D59" s="19" t="s">
        <v>7</v>
      </c>
      <c r="E59" s="19" t="s">
        <v>13</v>
      </c>
      <c r="F59" s="46"/>
      <c r="G59" s="21"/>
      <c r="H59" s="77">
        <f>H60</f>
        <v>906.2600000000001</v>
      </c>
    </row>
    <row r="60" spans="1:8" ht="27" customHeight="1">
      <c r="A60" s="48"/>
      <c r="B60" s="47" t="s">
        <v>205</v>
      </c>
      <c r="C60" s="144" t="s">
        <v>25</v>
      </c>
      <c r="D60" s="19" t="s">
        <v>7</v>
      </c>
      <c r="E60" s="19" t="s">
        <v>13</v>
      </c>
      <c r="F60" s="46" t="s">
        <v>314</v>
      </c>
      <c r="G60" s="21"/>
      <c r="H60" s="77">
        <f>H61+H62+H63+H64</f>
        <v>906.2600000000001</v>
      </c>
    </row>
    <row r="61" spans="1:8" ht="29.25" customHeight="1">
      <c r="A61" s="48"/>
      <c r="B61" s="47" t="s">
        <v>202</v>
      </c>
      <c r="C61" s="144" t="s">
        <v>25</v>
      </c>
      <c r="D61" s="19" t="s">
        <v>7</v>
      </c>
      <c r="E61" s="19" t="s">
        <v>13</v>
      </c>
      <c r="F61" s="46" t="s">
        <v>276</v>
      </c>
      <c r="G61" s="21" t="s">
        <v>28</v>
      </c>
      <c r="H61" s="77">
        <v>811.82</v>
      </c>
    </row>
    <row r="62" spans="1:8" ht="17.25" customHeight="1">
      <c r="A62" s="48"/>
      <c r="B62" s="47" t="s">
        <v>189</v>
      </c>
      <c r="C62" s="144" t="s">
        <v>25</v>
      </c>
      <c r="D62" s="19" t="s">
        <v>7</v>
      </c>
      <c r="E62" s="19" t="s">
        <v>13</v>
      </c>
      <c r="F62" s="46" t="s">
        <v>276</v>
      </c>
      <c r="G62" s="21" t="s">
        <v>190</v>
      </c>
      <c r="H62" s="77">
        <v>50</v>
      </c>
    </row>
    <row r="63" spans="1:8" ht="27" customHeight="1">
      <c r="A63" s="48"/>
      <c r="B63" s="47" t="s">
        <v>202</v>
      </c>
      <c r="C63" s="144" t="s">
        <v>25</v>
      </c>
      <c r="D63" s="19" t="s">
        <v>7</v>
      </c>
      <c r="E63" s="19" t="s">
        <v>13</v>
      </c>
      <c r="F63" s="46" t="s">
        <v>299</v>
      </c>
      <c r="G63" s="21" t="s">
        <v>28</v>
      </c>
      <c r="H63" s="77">
        <v>40</v>
      </c>
    </row>
    <row r="64" spans="1:8" ht="27" customHeight="1">
      <c r="A64" s="48"/>
      <c r="B64" s="47" t="s">
        <v>202</v>
      </c>
      <c r="C64" s="144" t="s">
        <v>25</v>
      </c>
      <c r="D64" s="19" t="s">
        <v>7</v>
      </c>
      <c r="E64" s="19" t="s">
        <v>13</v>
      </c>
      <c r="F64" s="46" t="s">
        <v>300</v>
      </c>
      <c r="G64" s="21" t="s">
        <v>28</v>
      </c>
      <c r="H64" s="77">
        <v>4.44</v>
      </c>
    </row>
    <row r="65" spans="1:8" ht="22.5" customHeight="1">
      <c r="A65" s="66" t="s">
        <v>91</v>
      </c>
      <c r="B65" s="67" t="s">
        <v>1</v>
      </c>
      <c r="C65" s="141" t="s">
        <v>25</v>
      </c>
      <c r="D65" s="62" t="s">
        <v>11</v>
      </c>
      <c r="E65" s="62"/>
      <c r="F65" s="65"/>
      <c r="G65" s="64"/>
      <c r="H65" s="114">
        <f>H66</f>
        <v>4003.57</v>
      </c>
    </row>
    <row r="66" spans="1:8" ht="27" customHeight="1">
      <c r="A66" s="48" t="s">
        <v>238</v>
      </c>
      <c r="B66" s="47" t="s">
        <v>22</v>
      </c>
      <c r="C66" s="144" t="s">
        <v>25</v>
      </c>
      <c r="D66" s="19" t="s">
        <v>11</v>
      </c>
      <c r="E66" s="19" t="s">
        <v>16</v>
      </c>
      <c r="F66" s="45"/>
      <c r="G66" s="21"/>
      <c r="H66" s="77">
        <f>SUM(H67:H79)</f>
        <v>4003.57</v>
      </c>
    </row>
    <row r="67" spans="1:8" ht="32.25" customHeight="1">
      <c r="A67" s="22"/>
      <c r="B67" s="47" t="s">
        <v>251</v>
      </c>
      <c r="C67" s="140" t="s">
        <v>25</v>
      </c>
      <c r="D67" s="19" t="s">
        <v>11</v>
      </c>
      <c r="E67" s="19" t="s">
        <v>16</v>
      </c>
      <c r="F67" s="45" t="s">
        <v>183</v>
      </c>
      <c r="G67" s="21" t="s">
        <v>28</v>
      </c>
      <c r="H67" s="77">
        <v>567.94</v>
      </c>
    </row>
    <row r="68" spans="1:8" ht="20.25" customHeight="1">
      <c r="A68" s="22"/>
      <c r="B68" s="47" t="s">
        <v>271</v>
      </c>
      <c r="C68" s="140" t="s">
        <v>25</v>
      </c>
      <c r="D68" s="19" t="s">
        <v>11</v>
      </c>
      <c r="E68" s="19" t="s">
        <v>16</v>
      </c>
      <c r="F68" s="45" t="s">
        <v>183</v>
      </c>
      <c r="G68" s="21" t="s">
        <v>272</v>
      </c>
      <c r="H68" s="77"/>
    </row>
    <row r="69" spans="1:8" ht="44.25" customHeight="1">
      <c r="A69" s="48"/>
      <c r="B69" s="47" t="s">
        <v>252</v>
      </c>
      <c r="C69" s="144" t="s">
        <v>25</v>
      </c>
      <c r="D69" s="19" t="s">
        <v>11</v>
      </c>
      <c r="E69" s="19" t="s">
        <v>16</v>
      </c>
      <c r="F69" s="45" t="s">
        <v>184</v>
      </c>
      <c r="G69" s="21" t="s">
        <v>28</v>
      </c>
      <c r="H69" s="77">
        <v>1444.61</v>
      </c>
    </row>
    <row r="70" spans="1:8" ht="24" customHeight="1">
      <c r="A70" s="48"/>
      <c r="B70" s="47" t="s">
        <v>271</v>
      </c>
      <c r="C70" s="144" t="s">
        <v>25</v>
      </c>
      <c r="D70" s="19" t="s">
        <v>11</v>
      </c>
      <c r="E70" s="19" t="s">
        <v>16</v>
      </c>
      <c r="F70" s="45" t="s">
        <v>184</v>
      </c>
      <c r="G70" s="21" t="s">
        <v>272</v>
      </c>
      <c r="H70" s="77"/>
    </row>
    <row r="71" spans="1:8" ht="38.25" customHeight="1">
      <c r="A71" s="48"/>
      <c r="B71" s="157" t="s">
        <v>296</v>
      </c>
      <c r="C71" s="144" t="s">
        <v>25</v>
      </c>
      <c r="D71" s="19" t="s">
        <v>11</v>
      </c>
      <c r="E71" s="19" t="s">
        <v>16</v>
      </c>
      <c r="F71" s="45" t="s">
        <v>283</v>
      </c>
      <c r="G71" s="21" t="s">
        <v>28</v>
      </c>
      <c r="H71" s="77">
        <v>477.37</v>
      </c>
    </row>
    <row r="72" spans="1:8" ht="42.75" customHeight="1">
      <c r="A72" s="48"/>
      <c r="B72" s="157" t="s">
        <v>288</v>
      </c>
      <c r="C72" s="144" t="s">
        <v>25</v>
      </c>
      <c r="D72" s="19" t="s">
        <v>11</v>
      </c>
      <c r="E72" s="19" t="s">
        <v>16</v>
      </c>
      <c r="F72" s="45" t="s">
        <v>303</v>
      </c>
      <c r="G72" s="21" t="s">
        <v>28</v>
      </c>
      <c r="H72" s="77">
        <v>160</v>
      </c>
    </row>
    <row r="73" spans="1:8" ht="42.75" customHeight="1">
      <c r="A73" s="48"/>
      <c r="B73" s="157" t="s">
        <v>292</v>
      </c>
      <c r="C73" s="144" t="s">
        <v>25</v>
      </c>
      <c r="D73" s="19" t="s">
        <v>11</v>
      </c>
      <c r="E73" s="19" t="s">
        <v>16</v>
      </c>
      <c r="F73" s="45" t="s">
        <v>304</v>
      </c>
      <c r="G73" s="21" t="s">
        <v>28</v>
      </c>
      <c r="H73" s="77">
        <v>155.5</v>
      </c>
    </row>
    <row r="74" spans="1:8" ht="49.5" customHeight="1">
      <c r="A74" s="48"/>
      <c r="B74" s="154" t="s">
        <v>293</v>
      </c>
      <c r="C74" s="153" t="s">
        <v>25</v>
      </c>
      <c r="D74" s="19" t="s">
        <v>11</v>
      </c>
      <c r="E74" s="19" t="s">
        <v>16</v>
      </c>
      <c r="F74" s="155" t="s">
        <v>289</v>
      </c>
      <c r="G74" s="152" t="s">
        <v>28</v>
      </c>
      <c r="H74" s="77">
        <v>554.42</v>
      </c>
    </row>
    <row r="75" spans="1:8" ht="42.75" customHeight="1">
      <c r="A75" s="48"/>
      <c r="B75" s="154" t="s">
        <v>294</v>
      </c>
      <c r="C75" s="153" t="s">
        <v>25</v>
      </c>
      <c r="D75" s="19" t="s">
        <v>11</v>
      </c>
      <c r="E75" s="19" t="s">
        <v>16</v>
      </c>
      <c r="F75" s="155" t="s">
        <v>290</v>
      </c>
      <c r="G75" s="152" t="s">
        <v>28</v>
      </c>
      <c r="H75" s="77">
        <v>257.11</v>
      </c>
    </row>
    <row r="76" spans="1:8" ht="42.75" customHeight="1">
      <c r="A76" s="48"/>
      <c r="B76" s="154" t="s">
        <v>295</v>
      </c>
      <c r="C76" s="153" t="s">
        <v>25</v>
      </c>
      <c r="D76" s="19" t="s">
        <v>11</v>
      </c>
      <c r="E76" s="19" t="s">
        <v>16</v>
      </c>
      <c r="F76" s="155" t="s">
        <v>291</v>
      </c>
      <c r="G76" s="152" t="s">
        <v>28</v>
      </c>
      <c r="H76" s="77">
        <v>112.5</v>
      </c>
    </row>
    <row r="77" spans="1:8" ht="38.25" customHeight="1">
      <c r="A77" s="48"/>
      <c r="B77" s="61" t="s">
        <v>297</v>
      </c>
      <c r="C77" s="144" t="s">
        <v>25</v>
      </c>
      <c r="D77" s="19" t="s">
        <v>11</v>
      </c>
      <c r="E77" s="19" t="s">
        <v>16</v>
      </c>
      <c r="F77" s="45" t="s">
        <v>301</v>
      </c>
      <c r="G77" s="21" t="s">
        <v>28</v>
      </c>
      <c r="H77" s="77">
        <v>258.6</v>
      </c>
    </row>
    <row r="78" spans="1:8" ht="42.75" customHeight="1">
      <c r="A78" s="48"/>
      <c r="B78" s="61" t="s">
        <v>298</v>
      </c>
      <c r="C78" s="144" t="s">
        <v>25</v>
      </c>
      <c r="D78" s="19" t="s">
        <v>11</v>
      </c>
      <c r="E78" s="19" t="s">
        <v>16</v>
      </c>
      <c r="F78" s="45" t="s">
        <v>302</v>
      </c>
      <c r="G78" s="21" t="s">
        <v>28</v>
      </c>
      <c r="H78" s="77">
        <v>15.52</v>
      </c>
    </row>
    <row r="79" spans="1:8" ht="12.75">
      <c r="A79" s="48"/>
      <c r="B79" s="47"/>
      <c r="C79" s="144"/>
      <c r="D79" s="19"/>
      <c r="E79" s="19"/>
      <c r="F79" s="45"/>
      <c r="G79" s="21"/>
      <c r="H79" s="77"/>
    </row>
    <row r="80" spans="1:8" ht="12.75">
      <c r="A80" s="66" t="s">
        <v>106</v>
      </c>
      <c r="B80" s="61" t="s">
        <v>227</v>
      </c>
      <c r="C80" s="141" t="s">
        <v>25</v>
      </c>
      <c r="D80" s="62" t="s">
        <v>188</v>
      </c>
      <c r="E80" s="62"/>
      <c r="F80" s="65"/>
      <c r="G80" s="64"/>
      <c r="H80" s="114">
        <f>H81</f>
        <v>20</v>
      </c>
    </row>
    <row r="81" spans="1:8" ht="12.75">
      <c r="A81" s="48"/>
      <c r="B81" s="47" t="s">
        <v>245</v>
      </c>
      <c r="C81" s="144" t="s">
        <v>25</v>
      </c>
      <c r="D81" s="19" t="s">
        <v>188</v>
      </c>
      <c r="E81" s="19" t="s">
        <v>188</v>
      </c>
      <c r="F81" s="45"/>
      <c r="G81" s="21"/>
      <c r="H81" s="77">
        <f>H82</f>
        <v>20</v>
      </c>
    </row>
    <row r="82" spans="1:8" ht="24">
      <c r="A82" s="48"/>
      <c r="B82" s="47" t="s">
        <v>202</v>
      </c>
      <c r="C82" s="144" t="s">
        <v>25</v>
      </c>
      <c r="D82" s="19" t="s">
        <v>188</v>
      </c>
      <c r="E82" s="19" t="s">
        <v>188</v>
      </c>
      <c r="F82" s="20" t="s">
        <v>277</v>
      </c>
      <c r="G82" s="21" t="s">
        <v>28</v>
      </c>
      <c r="H82" s="77">
        <v>20</v>
      </c>
    </row>
    <row r="83" spans="1:8" ht="12.75">
      <c r="A83" s="60" t="s">
        <v>199</v>
      </c>
      <c r="B83" s="68" t="s">
        <v>246</v>
      </c>
      <c r="C83" s="141" t="s">
        <v>25</v>
      </c>
      <c r="D83" s="69" t="s">
        <v>17</v>
      </c>
      <c r="E83" s="69"/>
      <c r="F83" s="70"/>
      <c r="G83" s="64"/>
      <c r="H83" s="114">
        <f>H84</f>
        <v>2710.48</v>
      </c>
    </row>
    <row r="84" spans="1:8" ht="12.75">
      <c r="A84" s="48"/>
      <c r="B84" s="47" t="s">
        <v>247</v>
      </c>
      <c r="C84" s="140" t="s">
        <v>25</v>
      </c>
      <c r="D84" s="19" t="s">
        <v>9</v>
      </c>
      <c r="E84" s="19" t="s">
        <v>6</v>
      </c>
      <c r="F84" s="21"/>
      <c r="G84" s="21"/>
      <c r="H84" s="77">
        <f>H85+H86+H87</f>
        <v>2710.48</v>
      </c>
    </row>
    <row r="85" spans="1:8" ht="48">
      <c r="A85" s="22"/>
      <c r="B85" s="47" t="s">
        <v>248</v>
      </c>
      <c r="C85" s="140" t="s">
        <v>25</v>
      </c>
      <c r="D85" s="19" t="s">
        <v>9</v>
      </c>
      <c r="E85" s="19" t="s">
        <v>6</v>
      </c>
      <c r="F85" s="21" t="s">
        <v>185</v>
      </c>
      <c r="G85" s="21" t="s">
        <v>143</v>
      </c>
      <c r="H85" s="77">
        <v>2200</v>
      </c>
    </row>
    <row r="86" spans="1:8" ht="60">
      <c r="A86" s="22"/>
      <c r="B86" s="47" t="s">
        <v>284</v>
      </c>
      <c r="C86" s="140" t="s">
        <v>25</v>
      </c>
      <c r="D86" s="19" t="s">
        <v>9</v>
      </c>
      <c r="E86" s="19" t="s">
        <v>6</v>
      </c>
      <c r="F86" s="21" t="s">
        <v>273</v>
      </c>
      <c r="G86" s="21" t="s">
        <v>143</v>
      </c>
      <c r="H86" s="77">
        <v>408.38</v>
      </c>
    </row>
    <row r="87" spans="1:8" ht="60">
      <c r="A87" s="22"/>
      <c r="B87" s="47" t="s">
        <v>285</v>
      </c>
      <c r="C87" s="140" t="s">
        <v>25</v>
      </c>
      <c r="D87" s="19" t="s">
        <v>9</v>
      </c>
      <c r="E87" s="19" t="s">
        <v>6</v>
      </c>
      <c r="F87" s="21" t="s">
        <v>274</v>
      </c>
      <c r="G87" s="21" t="s">
        <v>143</v>
      </c>
      <c r="H87" s="77">
        <v>102.1</v>
      </c>
    </row>
    <row r="88" spans="1:8" ht="12.75">
      <c r="A88" s="60" t="s">
        <v>200</v>
      </c>
      <c r="B88" s="61" t="s">
        <v>136</v>
      </c>
      <c r="C88" s="147" t="s">
        <v>25</v>
      </c>
      <c r="D88" s="62" t="s">
        <v>14</v>
      </c>
      <c r="E88" s="62"/>
      <c r="F88" s="64"/>
      <c r="G88" s="64"/>
      <c r="H88" s="114">
        <f>H89</f>
        <v>0</v>
      </c>
    </row>
    <row r="89" spans="1:8" ht="12.75">
      <c r="A89" s="22"/>
      <c r="B89" s="47" t="s">
        <v>137</v>
      </c>
      <c r="C89" s="140" t="s">
        <v>25</v>
      </c>
      <c r="D89" s="19" t="s">
        <v>14</v>
      </c>
      <c r="E89" s="19" t="s">
        <v>16</v>
      </c>
      <c r="F89" s="21"/>
      <c r="G89" s="21"/>
      <c r="H89" s="77">
        <f>H90</f>
        <v>0</v>
      </c>
    </row>
    <row r="90" spans="1:8" ht="60">
      <c r="A90" s="22"/>
      <c r="B90" s="47" t="s">
        <v>249</v>
      </c>
      <c r="C90" s="140" t="s">
        <v>25</v>
      </c>
      <c r="D90" s="19" t="s">
        <v>14</v>
      </c>
      <c r="E90" s="19" t="s">
        <v>16</v>
      </c>
      <c r="F90" s="21" t="s">
        <v>187</v>
      </c>
      <c r="G90" s="21" t="s">
        <v>138</v>
      </c>
      <c r="H90" s="77">
        <v>0</v>
      </c>
    </row>
    <row r="91" spans="1:8" ht="12.75">
      <c r="A91" s="66" t="s">
        <v>201</v>
      </c>
      <c r="B91" s="61" t="s">
        <v>250</v>
      </c>
      <c r="C91" s="147" t="s">
        <v>25</v>
      </c>
      <c r="D91" s="62" t="s">
        <v>10</v>
      </c>
      <c r="E91" s="62"/>
      <c r="F91" s="65"/>
      <c r="G91" s="64"/>
      <c r="H91" s="114">
        <f>H92</f>
        <v>15</v>
      </c>
    </row>
    <row r="92" spans="1:8" ht="12.75">
      <c r="A92" s="22"/>
      <c r="B92" s="47" t="s">
        <v>96</v>
      </c>
      <c r="C92" s="140" t="s">
        <v>25</v>
      </c>
      <c r="D92" s="19" t="s">
        <v>10</v>
      </c>
      <c r="E92" s="19" t="s">
        <v>12</v>
      </c>
      <c r="F92" s="21"/>
      <c r="G92" s="21"/>
      <c r="H92" s="77">
        <f>H93</f>
        <v>15</v>
      </c>
    </row>
    <row r="93" spans="1:8" ht="24">
      <c r="A93" s="22"/>
      <c r="B93" s="47" t="s">
        <v>202</v>
      </c>
      <c r="C93" s="140" t="s">
        <v>25</v>
      </c>
      <c r="D93" s="19" t="s">
        <v>10</v>
      </c>
      <c r="E93" s="19" t="s">
        <v>12</v>
      </c>
      <c r="F93" s="21" t="s">
        <v>186</v>
      </c>
      <c r="G93" s="21" t="s">
        <v>28</v>
      </c>
      <c r="H93" s="77">
        <v>15</v>
      </c>
    </row>
    <row r="94" spans="1:8" ht="12.75">
      <c r="A94" s="22"/>
      <c r="B94" s="59" t="s">
        <v>42</v>
      </c>
      <c r="C94" s="144" t="s">
        <v>25</v>
      </c>
      <c r="D94" s="49"/>
      <c r="E94" s="49"/>
      <c r="F94" s="50"/>
      <c r="G94" s="50"/>
      <c r="H94" s="78">
        <f>H6+H44+H51+H58+H65+H80+H83+H88+H91</f>
        <v>13203.54</v>
      </c>
    </row>
  </sheetData>
  <sheetProtection/>
  <mergeCells count="3">
    <mergeCell ref="A2:G2"/>
    <mergeCell ref="A3:G3"/>
    <mergeCell ref="F1:H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G5" sqref="G5:G94"/>
    </sheetView>
  </sheetViews>
  <sheetFormatPr defaultColWidth="8.875" defaultRowHeight="12.75"/>
  <cols>
    <col min="1" max="1" width="7.75390625" style="148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7" width="12.375" style="1" customWidth="1"/>
    <col min="8" max="16384" width="8.875" style="1" customWidth="1"/>
  </cols>
  <sheetData>
    <row r="1" spans="2:7" ht="86.25" customHeight="1">
      <c r="B1" s="23"/>
      <c r="C1" s="51"/>
      <c r="D1" s="51"/>
      <c r="E1" s="51"/>
      <c r="F1" s="51"/>
      <c r="G1" s="186" t="s">
        <v>386</v>
      </c>
    </row>
    <row r="2" spans="1:7" ht="86.25" customHeight="1">
      <c r="A2" s="256" t="s">
        <v>385</v>
      </c>
      <c r="B2" s="256"/>
      <c r="C2" s="256"/>
      <c r="D2" s="257"/>
      <c r="E2" s="257"/>
      <c r="F2" s="257"/>
      <c r="G2" s="257"/>
    </row>
    <row r="3" ht="13.5" customHeight="1">
      <c r="C3" s="7"/>
    </row>
    <row r="4" spans="1:7" ht="45.75" customHeight="1">
      <c r="A4" s="149" t="s">
        <v>23</v>
      </c>
      <c r="B4" s="9" t="s">
        <v>15</v>
      </c>
      <c r="C4" s="111" t="s">
        <v>2</v>
      </c>
      <c r="D4" s="111" t="s">
        <v>3</v>
      </c>
      <c r="E4" s="112" t="s">
        <v>4</v>
      </c>
      <c r="F4" s="112" t="s">
        <v>0</v>
      </c>
      <c r="G4" s="34" t="s">
        <v>204</v>
      </c>
    </row>
    <row r="5" spans="1:7" ht="27" customHeight="1">
      <c r="A5" s="2"/>
      <c r="B5" s="47" t="s">
        <v>24</v>
      </c>
      <c r="C5" s="19"/>
      <c r="D5" s="19"/>
      <c r="E5" s="21"/>
      <c r="F5" s="21"/>
      <c r="G5" s="74">
        <f>G6+G44+G51+G58+G65+G80+G83+G88+G91</f>
        <v>13203.54</v>
      </c>
    </row>
    <row r="6" spans="1:7" ht="18.75" customHeight="1">
      <c r="A6" s="60">
        <v>1</v>
      </c>
      <c r="B6" s="61" t="s">
        <v>5</v>
      </c>
      <c r="C6" s="62" t="s">
        <v>6</v>
      </c>
      <c r="D6" s="62"/>
      <c r="E6" s="63"/>
      <c r="F6" s="64"/>
      <c r="G6" s="75">
        <f>G7+G14+G16+G28+G34+G32+G36</f>
        <v>5183.110000000001</v>
      </c>
    </row>
    <row r="7" spans="1:7" ht="35.25" customHeight="1">
      <c r="A7" s="3" t="s">
        <v>37</v>
      </c>
      <c r="B7" s="142" t="s">
        <v>253</v>
      </c>
      <c r="C7" s="143" t="s">
        <v>6</v>
      </c>
      <c r="D7" s="143" t="s">
        <v>12</v>
      </c>
      <c r="E7" s="58"/>
      <c r="F7" s="57"/>
      <c r="G7" s="76">
        <f>G8</f>
        <v>1339.9099999999999</v>
      </c>
    </row>
    <row r="8" spans="1:7" ht="38.25" customHeight="1">
      <c r="A8" s="2"/>
      <c r="B8" s="47" t="s">
        <v>19</v>
      </c>
      <c r="C8" s="19" t="s">
        <v>6</v>
      </c>
      <c r="D8" s="19" t="s">
        <v>12</v>
      </c>
      <c r="E8" s="20" t="s">
        <v>164</v>
      </c>
      <c r="F8" s="21"/>
      <c r="G8" s="77">
        <f>G10+G11+G12+G13</f>
        <v>1339.9099999999999</v>
      </c>
    </row>
    <row r="9" spans="1:7" ht="16.5" customHeight="1">
      <c r="A9" s="2"/>
      <c r="B9" s="47" t="s">
        <v>20</v>
      </c>
      <c r="C9" s="19" t="s">
        <v>6</v>
      </c>
      <c r="D9" s="19" t="s">
        <v>12</v>
      </c>
      <c r="E9" s="20" t="s">
        <v>163</v>
      </c>
      <c r="F9" s="21"/>
      <c r="G9" s="77">
        <f>G10+G11</f>
        <v>1328.6599999999999</v>
      </c>
    </row>
    <row r="10" spans="1:7" ht="27.75" customHeight="1">
      <c r="A10" s="2"/>
      <c r="B10" s="47" t="s">
        <v>239</v>
      </c>
      <c r="C10" s="19" t="s">
        <v>6</v>
      </c>
      <c r="D10" s="19" t="s">
        <v>12</v>
      </c>
      <c r="E10" s="20" t="s">
        <v>165</v>
      </c>
      <c r="F10" s="21" t="s">
        <v>26</v>
      </c>
      <c r="G10" s="77">
        <v>1025.07</v>
      </c>
    </row>
    <row r="11" spans="1:7" ht="35.25" customHeight="1">
      <c r="A11" s="2"/>
      <c r="B11" s="47" t="s">
        <v>240</v>
      </c>
      <c r="C11" s="19" t="s">
        <v>6</v>
      </c>
      <c r="D11" s="19" t="s">
        <v>12</v>
      </c>
      <c r="E11" s="20" t="s">
        <v>165</v>
      </c>
      <c r="F11" s="21" t="s">
        <v>179</v>
      </c>
      <c r="G11" s="77">
        <v>303.59</v>
      </c>
    </row>
    <row r="12" spans="1:7" ht="35.25" customHeight="1">
      <c r="A12" s="2"/>
      <c r="B12" s="47" t="s">
        <v>239</v>
      </c>
      <c r="C12" s="19" t="s">
        <v>6</v>
      </c>
      <c r="D12" s="19" t="s">
        <v>12</v>
      </c>
      <c r="E12" s="20" t="s">
        <v>313</v>
      </c>
      <c r="F12" s="21" t="s">
        <v>26</v>
      </c>
      <c r="G12" s="77">
        <v>8.64</v>
      </c>
    </row>
    <row r="13" spans="1:7" ht="35.25" customHeight="1">
      <c r="A13" s="2"/>
      <c r="B13" s="47" t="s">
        <v>240</v>
      </c>
      <c r="C13" s="19" t="s">
        <v>6</v>
      </c>
      <c r="D13" s="19" t="s">
        <v>12</v>
      </c>
      <c r="E13" s="20" t="s">
        <v>313</v>
      </c>
      <c r="F13" s="21" t="s">
        <v>179</v>
      </c>
      <c r="G13" s="77">
        <v>2.61</v>
      </c>
    </row>
    <row r="14" spans="1:7" ht="57.75" customHeight="1">
      <c r="A14" s="2" t="s">
        <v>63</v>
      </c>
      <c r="B14" s="142" t="s">
        <v>265</v>
      </c>
      <c r="C14" s="145" t="s">
        <v>6</v>
      </c>
      <c r="D14" s="145" t="s">
        <v>16</v>
      </c>
      <c r="E14" s="20" t="s">
        <v>164</v>
      </c>
      <c r="F14" s="21"/>
      <c r="G14" s="77">
        <f>G15</f>
        <v>0</v>
      </c>
    </row>
    <row r="15" spans="1:7" ht="34.5" customHeight="1">
      <c r="A15" s="2"/>
      <c r="B15" s="47" t="s">
        <v>266</v>
      </c>
      <c r="C15" s="19" t="s">
        <v>6</v>
      </c>
      <c r="D15" s="19" t="s">
        <v>16</v>
      </c>
      <c r="E15" s="20" t="s">
        <v>267</v>
      </c>
      <c r="F15" s="21" t="s">
        <v>268</v>
      </c>
      <c r="G15" s="77">
        <v>0</v>
      </c>
    </row>
    <row r="16" spans="1:7" ht="21.75" customHeight="1">
      <c r="A16" s="3" t="s">
        <v>193</v>
      </c>
      <c r="B16" s="142" t="s">
        <v>254</v>
      </c>
      <c r="C16" s="143" t="s">
        <v>6</v>
      </c>
      <c r="D16" s="143" t="s">
        <v>7</v>
      </c>
      <c r="E16" s="58"/>
      <c r="F16" s="57"/>
      <c r="G16" s="76">
        <f>G17+G26</f>
        <v>2108.05</v>
      </c>
    </row>
    <row r="17" spans="1:7" ht="34.5" customHeight="1">
      <c r="A17" s="2"/>
      <c r="B17" s="47" t="s">
        <v>19</v>
      </c>
      <c r="C17" s="19" t="s">
        <v>6</v>
      </c>
      <c r="D17" s="19" t="s">
        <v>7</v>
      </c>
      <c r="E17" s="20" t="s">
        <v>164</v>
      </c>
      <c r="F17" s="21"/>
      <c r="G17" s="77">
        <f>SUM(G18:G25)</f>
        <v>2106.05</v>
      </c>
    </row>
    <row r="18" spans="1:7" ht="34.5" customHeight="1">
      <c r="A18" s="2"/>
      <c r="B18" s="47" t="s">
        <v>239</v>
      </c>
      <c r="C18" s="19" t="s">
        <v>6</v>
      </c>
      <c r="D18" s="19" t="s">
        <v>7</v>
      </c>
      <c r="E18" s="20" t="s">
        <v>167</v>
      </c>
      <c r="F18" s="21" t="s">
        <v>26</v>
      </c>
      <c r="G18" s="77">
        <v>1455.62</v>
      </c>
    </row>
    <row r="19" spans="1:7" ht="24.75" customHeight="1">
      <c r="A19" s="2"/>
      <c r="B19" s="47" t="s">
        <v>239</v>
      </c>
      <c r="C19" s="19" t="s">
        <v>6</v>
      </c>
      <c r="D19" s="19" t="s">
        <v>7</v>
      </c>
      <c r="E19" s="20" t="s">
        <v>313</v>
      </c>
      <c r="F19" s="21" t="s">
        <v>26</v>
      </c>
      <c r="G19" s="77">
        <v>25.92</v>
      </c>
    </row>
    <row r="20" spans="1:7" ht="24.75" customHeight="1">
      <c r="A20" s="2"/>
      <c r="B20" s="47" t="s">
        <v>241</v>
      </c>
      <c r="C20" s="19" t="s">
        <v>6</v>
      </c>
      <c r="D20" s="19" t="s">
        <v>7</v>
      </c>
      <c r="E20" s="20" t="s">
        <v>168</v>
      </c>
      <c r="F20" s="21" t="s">
        <v>27</v>
      </c>
      <c r="G20" s="77">
        <v>21.89</v>
      </c>
    </row>
    <row r="21" spans="1:7" ht="20.25" customHeight="1">
      <c r="A21" s="2"/>
      <c r="B21" s="47" t="s">
        <v>241</v>
      </c>
      <c r="C21" s="19" t="s">
        <v>6</v>
      </c>
      <c r="D21" s="19" t="s">
        <v>7</v>
      </c>
      <c r="E21" s="20" t="s">
        <v>264</v>
      </c>
      <c r="F21" s="21" t="s">
        <v>27</v>
      </c>
      <c r="G21" s="77">
        <v>0</v>
      </c>
    </row>
    <row r="22" spans="1:7" ht="21.75" customHeight="1">
      <c r="A22" s="2"/>
      <c r="B22" s="47" t="s">
        <v>240</v>
      </c>
      <c r="C22" s="19" t="s">
        <v>6</v>
      </c>
      <c r="D22" s="19" t="s">
        <v>7</v>
      </c>
      <c r="E22" s="20" t="s">
        <v>168</v>
      </c>
      <c r="F22" s="21" t="s">
        <v>179</v>
      </c>
      <c r="G22" s="77">
        <v>434.66</v>
      </c>
    </row>
    <row r="23" spans="1:7" ht="21.75" customHeight="1">
      <c r="A23" s="2"/>
      <c r="B23" s="47" t="s">
        <v>240</v>
      </c>
      <c r="C23" s="19" t="s">
        <v>6</v>
      </c>
      <c r="D23" s="19" t="s">
        <v>7</v>
      </c>
      <c r="E23" s="20" t="s">
        <v>313</v>
      </c>
      <c r="F23" s="21" t="s">
        <v>179</v>
      </c>
      <c r="G23" s="77">
        <v>7.83</v>
      </c>
    </row>
    <row r="24" spans="1:7" ht="15" customHeight="1">
      <c r="A24" s="2"/>
      <c r="B24" s="47" t="s">
        <v>202</v>
      </c>
      <c r="C24" s="19" t="s">
        <v>6</v>
      </c>
      <c r="D24" s="19" t="s">
        <v>7</v>
      </c>
      <c r="E24" s="20" t="s">
        <v>169</v>
      </c>
      <c r="F24" s="21" t="s">
        <v>28</v>
      </c>
      <c r="G24" s="77">
        <v>158.01</v>
      </c>
    </row>
    <row r="25" spans="1:7" ht="17.25" customHeight="1">
      <c r="A25" s="2"/>
      <c r="B25" s="47" t="s">
        <v>189</v>
      </c>
      <c r="C25" s="19" t="s">
        <v>6</v>
      </c>
      <c r="D25" s="19" t="s">
        <v>7</v>
      </c>
      <c r="E25" s="20" t="s">
        <v>168</v>
      </c>
      <c r="F25" s="21" t="s">
        <v>190</v>
      </c>
      <c r="G25" s="77">
        <v>2.12</v>
      </c>
    </row>
    <row r="26" spans="1:7" ht="27.75" customHeight="1">
      <c r="A26" s="2"/>
      <c r="B26" s="47" t="s">
        <v>152</v>
      </c>
      <c r="C26" s="19" t="s">
        <v>6</v>
      </c>
      <c r="D26" s="19" t="s">
        <v>7</v>
      </c>
      <c r="E26" s="46" t="s">
        <v>182</v>
      </c>
      <c r="F26" s="21"/>
      <c r="G26" s="77">
        <v>2</v>
      </c>
    </row>
    <row r="27" spans="1:7" ht="48" customHeight="1">
      <c r="A27" s="2"/>
      <c r="B27" s="47" t="s">
        <v>31</v>
      </c>
      <c r="C27" s="19" t="s">
        <v>6</v>
      </c>
      <c r="D27" s="19" t="s">
        <v>7</v>
      </c>
      <c r="E27" s="46" t="s">
        <v>166</v>
      </c>
      <c r="F27" s="21" t="s">
        <v>28</v>
      </c>
      <c r="G27" s="77">
        <v>2</v>
      </c>
    </row>
    <row r="28" spans="1:7" ht="34.5" customHeight="1">
      <c r="A28" s="3" t="s">
        <v>194</v>
      </c>
      <c r="B28" s="142" t="s">
        <v>255</v>
      </c>
      <c r="C28" s="143" t="s">
        <v>6</v>
      </c>
      <c r="D28" s="143" t="s">
        <v>67</v>
      </c>
      <c r="E28" s="58"/>
      <c r="F28" s="57"/>
      <c r="G28" s="76">
        <f>G30</f>
        <v>149</v>
      </c>
    </row>
    <row r="29" spans="1:7" ht="25.5" customHeight="1">
      <c r="A29" s="2"/>
      <c r="B29" s="47" t="s">
        <v>134</v>
      </c>
      <c r="C29" s="19" t="s">
        <v>6</v>
      </c>
      <c r="D29" s="19" t="s">
        <v>67</v>
      </c>
      <c r="E29" s="20" t="s">
        <v>180</v>
      </c>
      <c r="F29" s="21"/>
      <c r="G29" s="77">
        <f>G30</f>
        <v>149</v>
      </c>
    </row>
    <row r="30" spans="1:7" ht="20.25" customHeight="1">
      <c r="A30" s="2"/>
      <c r="B30" s="47" t="s">
        <v>256</v>
      </c>
      <c r="C30" s="19" t="s">
        <v>6</v>
      </c>
      <c r="D30" s="19" t="s">
        <v>67</v>
      </c>
      <c r="E30" s="20" t="s">
        <v>180</v>
      </c>
      <c r="F30" s="21" t="s">
        <v>135</v>
      </c>
      <c r="G30" s="77">
        <v>149</v>
      </c>
    </row>
    <row r="31" spans="1:7" ht="28.5" customHeight="1">
      <c r="A31" s="2" t="s">
        <v>195</v>
      </c>
      <c r="B31" s="142" t="s">
        <v>269</v>
      </c>
      <c r="C31" s="145" t="s">
        <v>6</v>
      </c>
      <c r="D31" s="145" t="s">
        <v>188</v>
      </c>
      <c r="E31" s="20"/>
      <c r="F31" s="21"/>
      <c r="G31" s="77">
        <f>G32</f>
        <v>330</v>
      </c>
    </row>
    <row r="32" spans="1:7" ht="20.25" customHeight="1">
      <c r="A32" s="2"/>
      <c r="B32" s="146" t="s">
        <v>270</v>
      </c>
      <c r="C32" s="156" t="s">
        <v>6</v>
      </c>
      <c r="D32" s="156" t="s">
        <v>188</v>
      </c>
      <c r="E32" s="20" t="s">
        <v>170</v>
      </c>
      <c r="F32" s="21"/>
      <c r="G32" s="77">
        <f>G33</f>
        <v>330</v>
      </c>
    </row>
    <row r="33" spans="1:7" ht="24.75" customHeight="1">
      <c r="A33" s="2"/>
      <c r="B33" s="146" t="s">
        <v>202</v>
      </c>
      <c r="C33" s="19" t="s">
        <v>6</v>
      </c>
      <c r="D33" s="19" t="s">
        <v>188</v>
      </c>
      <c r="E33" s="20" t="s">
        <v>170</v>
      </c>
      <c r="F33" s="21" t="s">
        <v>28</v>
      </c>
      <c r="G33" s="77">
        <v>330</v>
      </c>
    </row>
    <row r="34" spans="1:7" ht="24.75" customHeight="1">
      <c r="A34" s="48" t="s">
        <v>196</v>
      </c>
      <c r="B34" s="142" t="s">
        <v>139</v>
      </c>
      <c r="C34" s="143" t="s">
        <v>6</v>
      </c>
      <c r="D34" s="143" t="s">
        <v>10</v>
      </c>
      <c r="E34" s="58"/>
      <c r="F34" s="57"/>
      <c r="G34" s="76">
        <f>G35</f>
        <v>0</v>
      </c>
    </row>
    <row r="35" spans="1:7" ht="21.75" customHeight="1">
      <c r="A35" s="48"/>
      <c r="B35" s="47" t="s">
        <v>243</v>
      </c>
      <c r="C35" s="19" t="s">
        <v>6</v>
      </c>
      <c r="D35" s="19" t="s">
        <v>10</v>
      </c>
      <c r="E35" s="20" t="s">
        <v>181</v>
      </c>
      <c r="F35" s="21" t="s">
        <v>178</v>
      </c>
      <c r="G35" s="77">
        <v>0</v>
      </c>
    </row>
    <row r="36" spans="1:7" ht="22.5" customHeight="1">
      <c r="A36" s="48" t="s">
        <v>197</v>
      </c>
      <c r="B36" s="142" t="s">
        <v>152</v>
      </c>
      <c r="C36" s="143" t="s">
        <v>6</v>
      </c>
      <c r="D36" s="143" t="s">
        <v>153</v>
      </c>
      <c r="E36" s="58"/>
      <c r="F36" s="57"/>
      <c r="G36" s="76">
        <f>G38+G39+G37</f>
        <v>1256.15</v>
      </c>
    </row>
    <row r="37" spans="1:7" ht="29.25" customHeight="1">
      <c r="A37" s="48"/>
      <c r="B37" s="47" t="s">
        <v>278</v>
      </c>
      <c r="C37" s="19" t="s">
        <v>6</v>
      </c>
      <c r="D37" s="19" t="s">
        <v>153</v>
      </c>
      <c r="E37" s="20" t="s">
        <v>279</v>
      </c>
      <c r="F37" s="21" t="s">
        <v>28</v>
      </c>
      <c r="G37" s="77">
        <v>290.4</v>
      </c>
    </row>
    <row r="38" spans="1:7" ht="24.75" customHeight="1">
      <c r="A38" s="48"/>
      <c r="B38" s="47" t="s">
        <v>202</v>
      </c>
      <c r="C38" s="19" t="s">
        <v>6</v>
      </c>
      <c r="D38" s="19" t="s">
        <v>153</v>
      </c>
      <c r="E38" s="20" t="s">
        <v>170</v>
      </c>
      <c r="F38" s="21" t="s">
        <v>28</v>
      </c>
      <c r="G38" s="77">
        <v>950.28</v>
      </c>
    </row>
    <row r="39" spans="1:7" ht="27" customHeight="1">
      <c r="A39" s="48"/>
      <c r="B39" s="47" t="s">
        <v>189</v>
      </c>
      <c r="C39" s="19" t="s">
        <v>6</v>
      </c>
      <c r="D39" s="19" t="s">
        <v>153</v>
      </c>
      <c r="E39" s="20" t="s">
        <v>170</v>
      </c>
      <c r="F39" s="21"/>
      <c r="G39" s="77">
        <f>G41+G42+G43+G40</f>
        <v>15.469999999999999</v>
      </c>
    </row>
    <row r="40" spans="1:7" ht="40.5" customHeight="1">
      <c r="A40" s="48"/>
      <c r="B40" s="47" t="s">
        <v>271</v>
      </c>
      <c r="C40" s="19" t="s">
        <v>6</v>
      </c>
      <c r="D40" s="19" t="s">
        <v>153</v>
      </c>
      <c r="E40" s="20" t="s">
        <v>170</v>
      </c>
      <c r="F40" s="21" t="s">
        <v>272</v>
      </c>
      <c r="G40" s="77"/>
    </row>
    <row r="41" spans="1:7" ht="37.5" customHeight="1">
      <c r="A41" s="48"/>
      <c r="B41" s="47" t="s">
        <v>94</v>
      </c>
      <c r="C41" s="19" t="s">
        <v>6</v>
      </c>
      <c r="D41" s="19" t="s">
        <v>153</v>
      </c>
      <c r="E41" s="20" t="s">
        <v>170</v>
      </c>
      <c r="F41" s="21" t="s">
        <v>29</v>
      </c>
      <c r="G41" s="77">
        <v>6.47</v>
      </c>
    </row>
    <row r="42" spans="1:7" ht="22.5" customHeight="1">
      <c r="A42" s="48"/>
      <c r="B42" s="47" t="s">
        <v>242</v>
      </c>
      <c r="C42" s="19" t="s">
        <v>6</v>
      </c>
      <c r="D42" s="19" t="s">
        <v>153</v>
      </c>
      <c r="E42" s="20" t="s">
        <v>170</v>
      </c>
      <c r="F42" s="21" t="s">
        <v>30</v>
      </c>
      <c r="G42" s="77">
        <v>9</v>
      </c>
    </row>
    <row r="43" spans="1:7" ht="30" customHeight="1">
      <c r="A43" s="48"/>
      <c r="B43" s="47" t="s">
        <v>189</v>
      </c>
      <c r="C43" s="19" t="s">
        <v>6</v>
      </c>
      <c r="D43" s="19" t="s">
        <v>153</v>
      </c>
      <c r="E43" s="20" t="s">
        <v>170</v>
      </c>
      <c r="F43" s="21" t="s">
        <v>190</v>
      </c>
      <c r="G43" s="77"/>
    </row>
    <row r="44" spans="1:7" ht="40.5" customHeight="1">
      <c r="A44" s="60">
        <v>2</v>
      </c>
      <c r="B44" s="61" t="s">
        <v>32</v>
      </c>
      <c r="C44" s="62" t="s">
        <v>12</v>
      </c>
      <c r="D44" s="62"/>
      <c r="E44" s="63"/>
      <c r="F44" s="64"/>
      <c r="G44" s="113">
        <f>G45</f>
        <v>318.70000000000005</v>
      </c>
    </row>
    <row r="45" spans="1:7" ht="41.25" customHeight="1">
      <c r="A45" s="48" t="s">
        <v>38</v>
      </c>
      <c r="B45" s="47" t="s">
        <v>33</v>
      </c>
      <c r="C45" s="19" t="s">
        <v>12</v>
      </c>
      <c r="D45" s="19" t="s">
        <v>16</v>
      </c>
      <c r="E45" s="46"/>
      <c r="F45" s="21"/>
      <c r="G45" s="77">
        <f>G46</f>
        <v>318.70000000000005</v>
      </c>
    </row>
    <row r="46" spans="1:7" ht="24" customHeight="1">
      <c r="A46" s="22"/>
      <c r="B46" s="47" t="s">
        <v>34</v>
      </c>
      <c r="C46" s="19" t="s">
        <v>12</v>
      </c>
      <c r="D46" s="19" t="s">
        <v>16</v>
      </c>
      <c r="E46" s="46" t="s">
        <v>172</v>
      </c>
      <c r="F46" s="21"/>
      <c r="G46" s="77">
        <f>SUM(G47:G50)</f>
        <v>318.70000000000005</v>
      </c>
    </row>
    <row r="47" spans="1:7" ht="32.25" customHeight="1">
      <c r="A47" s="22"/>
      <c r="B47" s="47" t="s">
        <v>239</v>
      </c>
      <c r="C47" s="19" t="s">
        <v>12</v>
      </c>
      <c r="D47" s="19" t="s">
        <v>16</v>
      </c>
      <c r="E47" s="46" t="s">
        <v>171</v>
      </c>
      <c r="F47" s="21" t="s">
        <v>26</v>
      </c>
      <c r="G47" s="77">
        <v>210.91</v>
      </c>
    </row>
    <row r="48" spans="1:7" ht="23.25" customHeight="1">
      <c r="A48" s="22"/>
      <c r="B48" s="47" t="s">
        <v>241</v>
      </c>
      <c r="C48" s="19" t="s">
        <v>12</v>
      </c>
      <c r="D48" s="19" t="s">
        <v>16</v>
      </c>
      <c r="E48" s="46" t="s">
        <v>171</v>
      </c>
      <c r="F48" s="21" t="s">
        <v>27</v>
      </c>
      <c r="G48" s="77">
        <v>9.08</v>
      </c>
    </row>
    <row r="49" spans="1:7" ht="24.75" customHeight="1">
      <c r="A49" s="22"/>
      <c r="B49" s="47" t="s">
        <v>240</v>
      </c>
      <c r="C49" s="19" t="s">
        <v>12</v>
      </c>
      <c r="D49" s="19" t="s">
        <v>16</v>
      </c>
      <c r="E49" s="46" t="s">
        <v>171</v>
      </c>
      <c r="F49" s="21" t="s">
        <v>179</v>
      </c>
      <c r="G49" s="77">
        <v>62.49</v>
      </c>
    </row>
    <row r="50" spans="1:7" ht="24.75" customHeight="1">
      <c r="A50" s="22"/>
      <c r="B50" s="47" t="s">
        <v>202</v>
      </c>
      <c r="C50" s="19" t="s">
        <v>12</v>
      </c>
      <c r="D50" s="19" t="s">
        <v>16</v>
      </c>
      <c r="E50" s="46" t="s">
        <v>171</v>
      </c>
      <c r="F50" s="21" t="s">
        <v>28</v>
      </c>
      <c r="G50" s="77">
        <v>36.22</v>
      </c>
    </row>
    <row r="51" spans="1:7" ht="30.75" customHeight="1">
      <c r="A51" s="60">
        <v>3</v>
      </c>
      <c r="B51" s="61" t="s">
        <v>18</v>
      </c>
      <c r="C51" s="62" t="s">
        <v>16</v>
      </c>
      <c r="D51" s="62"/>
      <c r="E51" s="71"/>
      <c r="F51" s="64"/>
      <c r="G51" s="113">
        <f>G52+G55</f>
        <v>46.42</v>
      </c>
    </row>
    <row r="52" spans="1:7" s="24" customFormat="1" ht="33" customHeight="1">
      <c r="A52" s="48" t="s">
        <v>39</v>
      </c>
      <c r="B52" s="47" t="s">
        <v>244</v>
      </c>
      <c r="C52" s="19" t="s">
        <v>16</v>
      </c>
      <c r="D52" s="19" t="s">
        <v>13</v>
      </c>
      <c r="E52" s="20"/>
      <c r="F52" s="21"/>
      <c r="G52" s="77">
        <f>G53</f>
        <v>10</v>
      </c>
    </row>
    <row r="53" spans="1:7" s="24" customFormat="1" ht="48.75" customHeight="1">
      <c r="A53" s="22"/>
      <c r="B53" s="47" t="s">
        <v>21</v>
      </c>
      <c r="C53" s="19" t="s">
        <v>16</v>
      </c>
      <c r="D53" s="19" t="s">
        <v>13</v>
      </c>
      <c r="E53" s="20" t="s">
        <v>173</v>
      </c>
      <c r="F53" s="21"/>
      <c r="G53" s="77">
        <f>G54</f>
        <v>10</v>
      </c>
    </row>
    <row r="54" spans="1:7" ht="24" customHeight="1">
      <c r="A54" s="22"/>
      <c r="B54" s="47" t="s">
        <v>202</v>
      </c>
      <c r="C54" s="19" t="s">
        <v>16</v>
      </c>
      <c r="D54" s="19" t="s">
        <v>13</v>
      </c>
      <c r="E54" s="20" t="s">
        <v>173</v>
      </c>
      <c r="F54" s="21" t="s">
        <v>28</v>
      </c>
      <c r="G54" s="77">
        <v>10</v>
      </c>
    </row>
    <row r="55" spans="1:7" ht="34.5" customHeight="1">
      <c r="A55" s="48" t="s">
        <v>40</v>
      </c>
      <c r="B55" s="47" t="s">
        <v>35</v>
      </c>
      <c r="C55" s="19" t="s">
        <v>36</v>
      </c>
      <c r="D55" s="19" t="s">
        <v>74</v>
      </c>
      <c r="E55" s="46"/>
      <c r="F55" s="21"/>
      <c r="G55" s="77">
        <f>G56</f>
        <v>36.42</v>
      </c>
    </row>
    <row r="56" spans="1:7" ht="42" customHeight="1">
      <c r="A56" s="22"/>
      <c r="B56" s="47" t="s">
        <v>80</v>
      </c>
      <c r="C56" s="19" t="s">
        <v>36</v>
      </c>
      <c r="D56" s="19" t="s">
        <v>74</v>
      </c>
      <c r="E56" s="46" t="s">
        <v>175</v>
      </c>
      <c r="F56" s="21"/>
      <c r="G56" s="77">
        <f>G57</f>
        <v>36.42</v>
      </c>
    </row>
    <row r="57" spans="1:7" ht="37.5" customHeight="1">
      <c r="A57" s="22"/>
      <c r="B57" s="47" t="s">
        <v>202</v>
      </c>
      <c r="C57" s="19" t="s">
        <v>36</v>
      </c>
      <c r="D57" s="19" t="s">
        <v>74</v>
      </c>
      <c r="E57" s="46" t="s">
        <v>174</v>
      </c>
      <c r="F57" s="21" t="s">
        <v>28</v>
      </c>
      <c r="G57" s="77">
        <v>36.42</v>
      </c>
    </row>
    <row r="58" spans="1:7" ht="36" customHeight="1">
      <c r="A58" s="60">
        <v>4</v>
      </c>
      <c r="B58" s="61" t="s">
        <v>8</v>
      </c>
      <c r="C58" s="62" t="s">
        <v>7</v>
      </c>
      <c r="D58" s="62"/>
      <c r="E58" s="63"/>
      <c r="F58" s="64"/>
      <c r="G58" s="114">
        <f>G59</f>
        <v>906.2600000000001</v>
      </c>
    </row>
    <row r="59" spans="1:7" ht="19.5" customHeight="1">
      <c r="A59" s="48" t="s">
        <v>41</v>
      </c>
      <c r="B59" s="47" t="s">
        <v>95</v>
      </c>
      <c r="C59" s="19" t="s">
        <v>7</v>
      </c>
      <c r="D59" s="19" t="s">
        <v>13</v>
      </c>
      <c r="E59" s="46"/>
      <c r="F59" s="21"/>
      <c r="G59" s="77">
        <f>G60</f>
        <v>906.2600000000001</v>
      </c>
    </row>
    <row r="60" spans="1:7" ht="27" customHeight="1">
      <c r="A60" s="48"/>
      <c r="B60" s="47" t="s">
        <v>205</v>
      </c>
      <c r="C60" s="19" t="s">
        <v>7</v>
      </c>
      <c r="D60" s="19" t="s">
        <v>13</v>
      </c>
      <c r="E60" s="46" t="s">
        <v>314</v>
      </c>
      <c r="F60" s="21"/>
      <c r="G60" s="77">
        <f>G61+G62+G63+G64</f>
        <v>906.2600000000001</v>
      </c>
    </row>
    <row r="61" spans="1:7" ht="29.25" customHeight="1">
      <c r="A61" s="48"/>
      <c r="B61" s="47" t="s">
        <v>202</v>
      </c>
      <c r="C61" s="19" t="s">
        <v>7</v>
      </c>
      <c r="D61" s="19" t="s">
        <v>13</v>
      </c>
      <c r="E61" s="46" t="s">
        <v>276</v>
      </c>
      <c r="F61" s="21" t="s">
        <v>28</v>
      </c>
      <c r="G61" s="77">
        <v>811.82</v>
      </c>
    </row>
    <row r="62" spans="1:7" ht="17.25" customHeight="1">
      <c r="A62" s="48"/>
      <c r="B62" s="47" t="s">
        <v>189</v>
      </c>
      <c r="C62" s="19" t="s">
        <v>7</v>
      </c>
      <c r="D62" s="19" t="s">
        <v>13</v>
      </c>
      <c r="E62" s="46" t="s">
        <v>276</v>
      </c>
      <c r="F62" s="21" t="s">
        <v>190</v>
      </c>
      <c r="G62" s="77">
        <v>50</v>
      </c>
    </row>
    <row r="63" spans="1:7" ht="27" customHeight="1">
      <c r="A63" s="48"/>
      <c r="B63" s="47" t="s">
        <v>202</v>
      </c>
      <c r="C63" s="19" t="s">
        <v>7</v>
      </c>
      <c r="D63" s="19" t="s">
        <v>13</v>
      </c>
      <c r="E63" s="46" t="s">
        <v>299</v>
      </c>
      <c r="F63" s="21" t="s">
        <v>28</v>
      </c>
      <c r="G63" s="77">
        <v>40</v>
      </c>
    </row>
    <row r="64" spans="1:7" ht="27" customHeight="1">
      <c r="A64" s="48"/>
      <c r="B64" s="47" t="s">
        <v>202</v>
      </c>
      <c r="C64" s="19" t="s">
        <v>7</v>
      </c>
      <c r="D64" s="19" t="s">
        <v>13</v>
      </c>
      <c r="E64" s="46" t="s">
        <v>300</v>
      </c>
      <c r="F64" s="21" t="s">
        <v>28</v>
      </c>
      <c r="G64" s="77">
        <v>4.44</v>
      </c>
    </row>
    <row r="65" spans="1:7" ht="22.5" customHeight="1">
      <c r="A65" s="66" t="s">
        <v>91</v>
      </c>
      <c r="B65" s="67" t="s">
        <v>1</v>
      </c>
      <c r="C65" s="62" t="s">
        <v>11</v>
      </c>
      <c r="D65" s="62"/>
      <c r="E65" s="65"/>
      <c r="F65" s="64"/>
      <c r="G65" s="114">
        <f>G66</f>
        <v>4003.57</v>
      </c>
    </row>
    <row r="66" spans="1:7" ht="27" customHeight="1">
      <c r="A66" s="48" t="s">
        <v>238</v>
      </c>
      <c r="B66" s="47" t="s">
        <v>22</v>
      </c>
      <c r="C66" s="19" t="s">
        <v>11</v>
      </c>
      <c r="D66" s="19" t="s">
        <v>16</v>
      </c>
      <c r="E66" s="45"/>
      <c r="F66" s="21"/>
      <c r="G66" s="77">
        <f>SUM(G67:G79)</f>
        <v>4003.57</v>
      </c>
    </row>
    <row r="67" spans="1:7" ht="32.25" customHeight="1">
      <c r="A67" s="22"/>
      <c r="B67" s="47" t="s">
        <v>251</v>
      </c>
      <c r="C67" s="19" t="s">
        <v>11</v>
      </c>
      <c r="D67" s="19" t="s">
        <v>16</v>
      </c>
      <c r="E67" s="45" t="s">
        <v>183</v>
      </c>
      <c r="F67" s="21" t="s">
        <v>28</v>
      </c>
      <c r="G67" s="77">
        <v>567.94</v>
      </c>
    </row>
    <row r="68" spans="1:7" ht="20.25" customHeight="1">
      <c r="A68" s="22"/>
      <c r="B68" s="47" t="s">
        <v>271</v>
      </c>
      <c r="C68" s="19" t="s">
        <v>11</v>
      </c>
      <c r="D68" s="19" t="s">
        <v>16</v>
      </c>
      <c r="E68" s="45" t="s">
        <v>183</v>
      </c>
      <c r="F68" s="21" t="s">
        <v>272</v>
      </c>
      <c r="G68" s="77"/>
    </row>
    <row r="69" spans="1:7" ht="44.25" customHeight="1">
      <c r="A69" s="48"/>
      <c r="B69" s="47" t="s">
        <v>252</v>
      </c>
      <c r="C69" s="19" t="s">
        <v>11</v>
      </c>
      <c r="D69" s="19" t="s">
        <v>16</v>
      </c>
      <c r="E69" s="45" t="s">
        <v>184</v>
      </c>
      <c r="F69" s="21" t="s">
        <v>28</v>
      </c>
      <c r="G69" s="77">
        <v>1444.61</v>
      </c>
    </row>
    <row r="70" spans="1:7" ht="24" customHeight="1">
      <c r="A70" s="48"/>
      <c r="B70" s="47" t="s">
        <v>271</v>
      </c>
      <c r="C70" s="19" t="s">
        <v>11</v>
      </c>
      <c r="D70" s="19" t="s">
        <v>16</v>
      </c>
      <c r="E70" s="45" t="s">
        <v>184</v>
      </c>
      <c r="F70" s="21" t="s">
        <v>272</v>
      </c>
      <c r="G70" s="77"/>
    </row>
    <row r="71" spans="1:7" ht="38.25" customHeight="1">
      <c r="A71" s="48"/>
      <c r="B71" s="157" t="s">
        <v>296</v>
      </c>
      <c r="C71" s="19" t="s">
        <v>11</v>
      </c>
      <c r="D71" s="19" t="s">
        <v>16</v>
      </c>
      <c r="E71" s="45" t="s">
        <v>283</v>
      </c>
      <c r="F71" s="21" t="s">
        <v>28</v>
      </c>
      <c r="G71" s="77">
        <v>477.37</v>
      </c>
    </row>
    <row r="72" spans="1:7" ht="42.75" customHeight="1">
      <c r="A72" s="48"/>
      <c r="B72" s="157" t="s">
        <v>288</v>
      </c>
      <c r="C72" s="19" t="s">
        <v>11</v>
      </c>
      <c r="D72" s="19" t="s">
        <v>16</v>
      </c>
      <c r="E72" s="45" t="s">
        <v>303</v>
      </c>
      <c r="F72" s="21" t="s">
        <v>28</v>
      </c>
      <c r="G72" s="77">
        <v>160</v>
      </c>
    </row>
    <row r="73" spans="1:7" ht="42.75" customHeight="1">
      <c r="A73" s="48"/>
      <c r="B73" s="157" t="s">
        <v>292</v>
      </c>
      <c r="C73" s="19" t="s">
        <v>11</v>
      </c>
      <c r="D73" s="19" t="s">
        <v>16</v>
      </c>
      <c r="E73" s="45" t="s">
        <v>304</v>
      </c>
      <c r="F73" s="21" t="s">
        <v>28</v>
      </c>
      <c r="G73" s="77">
        <v>155.5</v>
      </c>
    </row>
    <row r="74" spans="1:7" ht="49.5" customHeight="1">
      <c r="A74" s="48"/>
      <c r="B74" s="154" t="s">
        <v>293</v>
      </c>
      <c r="C74" s="19" t="s">
        <v>11</v>
      </c>
      <c r="D74" s="19" t="s">
        <v>16</v>
      </c>
      <c r="E74" s="155" t="s">
        <v>289</v>
      </c>
      <c r="F74" s="152" t="s">
        <v>28</v>
      </c>
      <c r="G74" s="77">
        <v>554.42</v>
      </c>
    </row>
    <row r="75" spans="1:7" ht="42.75" customHeight="1">
      <c r="A75" s="48"/>
      <c r="B75" s="154" t="s">
        <v>294</v>
      </c>
      <c r="C75" s="19" t="s">
        <v>11</v>
      </c>
      <c r="D75" s="19" t="s">
        <v>16</v>
      </c>
      <c r="E75" s="155" t="s">
        <v>290</v>
      </c>
      <c r="F75" s="152" t="s">
        <v>28</v>
      </c>
      <c r="G75" s="77">
        <v>257.11</v>
      </c>
    </row>
    <row r="76" spans="1:7" ht="42.75" customHeight="1">
      <c r="A76" s="48"/>
      <c r="B76" s="154" t="s">
        <v>295</v>
      </c>
      <c r="C76" s="19" t="s">
        <v>11</v>
      </c>
      <c r="D76" s="19" t="s">
        <v>16</v>
      </c>
      <c r="E76" s="155" t="s">
        <v>291</v>
      </c>
      <c r="F76" s="152" t="s">
        <v>28</v>
      </c>
      <c r="G76" s="77">
        <v>112.5</v>
      </c>
    </row>
    <row r="77" spans="1:7" ht="51" customHeight="1">
      <c r="A77" s="48"/>
      <c r="B77" s="61" t="s">
        <v>297</v>
      </c>
      <c r="C77" s="19" t="s">
        <v>11</v>
      </c>
      <c r="D77" s="19" t="s">
        <v>16</v>
      </c>
      <c r="E77" s="45" t="s">
        <v>301</v>
      </c>
      <c r="F77" s="21" t="s">
        <v>28</v>
      </c>
      <c r="G77" s="77">
        <v>258.6</v>
      </c>
    </row>
    <row r="78" spans="1:7" ht="51" customHeight="1">
      <c r="A78" s="48"/>
      <c r="B78" s="61" t="s">
        <v>298</v>
      </c>
      <c r="C78" s="19" t="s">
        <v>11</v>
      </c>
      <c r="D78" s="19" t="s">
        <v>16</v>
      </c>
      <c r="E78" s="45" t="s">
        <v>302</v>
      </c>
      <c r="F78" s="21" t="s">
        <v>28</v>
      </c>
      <c r="G78" s="77">
        <v>15.52</v>
      </c>
    </row>
    <row r="79" spans="1:7" ht="12.75">
      <c r="A79" s="48"/>
      <c r="B79" s="47"/>
      <c r="C79" s="19"/>
      <c r="D79" s="19"/>
      <c r="E79" s="45"/>
      <c r="F79" s="21"/>
      <c r="G79" s="77"/>
    </row>
    <row r="80" spans="1:7" ht="12.75">
      <c r="A80" s="66" t="s">
        <v>106</v>
      </c>
      <c r="B80" s="61" t="s">
        <v>227</v>
      </c>
      <c r="C80" s="62" t="s">
        <v>188</v>
      </c>
      <c r="D80" s="62"/>
      <c r="E80" s="65"/>
      <c r="F80" s="64"/>
      <c r="G80" s="114">
        <f>G81</f>
        <v>20</v>
      </c>
    </row>
    <row r="81" spans="1:7" ht="12.75">
      <c r="A81" s="48"/>
      <c r="B81" s="47" t="s">
        <v>245</v>
      </c>
      <c r="C81" s="19" t="s">
        <v>188</v>
      </c>
      <c r="D81" s="19" t="s">
        <v>188</v>
      </c>
      <c r="E81" s="45"/>
      <c r="F81" s="21"/>
      <c r="G81" s="77">
        <f>G82</f>
        <v>20</v>
      </c>
    </row>
    <row r="82" spans="1:7" ht="36">
      <c r="A82" s="48"/>
      <c r="B82" s="47" t="s">
        <v>202</v>
      </c>
      <c r="C82" s="19" t="s">
        <v>188</v>
      </c>
      <c r="D82" s="19" t="s">
        <v>188</v>
      </c>
      <c r="E82" s="20" t="s">
        <v>277</v>
      </c>
      <c r="F82" s="21" t="s">
        <v>28</v>
      </c>
      <c r="G82" s="77">
        <v>20</v>
      </c>
    </row>
    <row r="83" spans="1:7" ht="12.75">
      <c r="A83" s="60" t="s">
        <v>199</v>
      </c>
      <c r="B83" s="68" t="s">
        <v>246</v>
      </c>
      <c r="C83" s="69" t="s">
        <v>17</v>
      </c>
      <c r="D83" s="69"/>
      <c r="E83" s="70"/>
      <c r="F83" s="64"/>
      <c r="G83" s="114">
        <f>G84</f>
        <v>2710.48</v>
      </c>
    </row>
    <row r="84" spans="1:7" ht="12.75">
      <c r="A84" s="48"/>
      <c r="B84" s="47" t="s">
        <v>247</v>
      </c>
      <c r="C84" s="19" t="s">
        <v>9</v>
      </c>
      <c r="D84" s="19" t="s">
        <v>6</v>
      </c>
      <c r="E84" s="21"/>
      <c r="F84" s="21"/>
      <c r="G84" s="77">
        <f>G85+G86+G87</f>
        <v>2710.48</v>
      </c>
    </row>
    <row r="85" spans="1:7" ht="60">
      <c r="A85" s="22"/>
      <c r="B85" s="47" t="s">
        <v>248</v>
      </c>
      <c r="C85" s="19" t="s">
        <v>9</v>
      </c>
      <c r="D85" s="19" t="s">
        <v>6</v>
      </c>
      <c r="E85" s="21" t="s">
        <v>185</v>
      </c>
      <c r="F85" s="21" t="s">
        <v>143</v>
      </c>
      <c r="G85" s="77">
        <v>2200</v>
      </c>
    </row>
    <row r="86" spans="1:7" ht="60">
      <c r="A86" s="22"/>
      <c r="B86" s="47" t="s">
        <v>284</v>
      </c>
      <c r="C86" s="19" t="s">
        <v>9</v>
      </c>
      <c r="D86" s="19" t="s">
        <v>6</v>
      </c>
      <c r="E86" s="21" t="s">
        <v>273</v>
      </c>
      <c r="F86" s="21" t="s">
        <v>143</v>
      </c>
      <c r="G86" s="77">
        <v>408.38</v>
      </c>
    </row>
    <row r="87" spans="1:7" ht="60">
      <c r="A87" s="22"/>
      <c r="B87" s="47" t="s">
        <v>285</v>
      </c>
      <c r="C87" s="19" t="s">
        <v>9</v>
      </c>
      <c r="D87" s="19" t="s">
        <v>6</v>
      </c>
      <c r="E87" s="21" t="s">
        <v>274</v>
      </c>
      <c r="F87" s="21" t="s">
        <v>143</v>
      </c>
      <c r="G87" s="77">
        <v>102.1</v>
      </c>
    </row>
    <row r="88" spans="1:7" ht="12.75">
      <c r="A88" s="60" t="s">
        <v>200</v>
      </c>
      <c r="B88" s="61" t="s">
        <v>136</v>
      </c>
      <c r="C88" s="62" t="s">
        <v>14</v>
      </c>
      <c r="D88" s="62"/>
      <c r="E88" s="64"/>
      <c r="F88" s="64"/>
      <c r="G88" s="114">
        <f>G89</f>
        <v>0</v>
      </c>
    </row>
    <row r="89" spans="1:7" ht="12.75">
      <c r="A89" s="22"/>
      <c r="B89" s="47" t="s">
        <v>137</v>
      </c>
      <c r="C89" s="19" t="s">
        <v>14</v>
      </c>
      <c r="D89" s="19" t="s">
        <v>16</v>
      </c>
      <c r="E89" s="21"/>
      <c r="F89" s="21"/>
      <c r="G89" s="77">
        <f>G90</f>
        <v>0</v>
      </c>
    </row>
    <row r="90" spans="1:7" ht="72">
      <c r="A90" s="22"/>
      <c r="B90" s="47" t="s">
        <v>249</v>
      </c>
      <c r="C90" s="19" t="s">
        <v>14</v>
      </c>
      <c r="D90" s="19" t="s">
        <v>16</v>
      </c>
      <c r="E90" s="21" t="s">
        <v>187</v>
      </c>
      <c r="F90" s="21" t="s">
        <v>138</v>
      </c>
      <c r="G90" s="77">
        <v>0</v>
      </c>
    </row>
    <row r="91" spans="1:7" ht="12.75">
      <c r="A91" s="66" t="s">
        <v>201</v>
      </c>
      <c r="B91" s="61" t="s">
        <v>250</v>
      </c>
      <c r="C91" s="62" t="s">
        <v>10</v>
      </c>
      <c r="D91" s="62"/>
      <c r="E91" s="65"/>
      <c r="F91" s="64"/>
      <c r="G91" s="114">
        <f>G92</f>
        <v>15</v>
      </c>
    </row>
    <row r="92" spans="1:7" ht="12.75">
      <c r="A92" s="22"/>
      <c r="B92" s="47" t="s">
        <v>96</v>
      </c>
      <c r="C92" s="19" t="s">
        <v>10</v>
      </c>
      <c r="D92" s="19" t="s">
        <v>12</v>
      </c>
      <c r="E92" s="21"/>
      <c r="F92" s="21"/>
      <c r="G92" s="77">
        <f>G93</f>
        <v>15</v>
      </c>
    </row>
    <row r="93" spans="1:7" ht="36">
      <c r="A93" s="22"/>
      <c r="B93" s="47" t="s">
        <v>202</v>
      </c>
      <c r="C93" s="19" t="s">
        <v>10</v>
      </c>
      <c r="D93" s="19" t="s">
        <v>12</v>
      </c>
      <c r="E93" s="21" t="s">
        <v>186</v>
      </c>
      <c r="F93" s="21" t="s">
        <v>28</v>
      </c>
      <c r="G93" s="77">
        <v>15</v>
      </c>
    </row>
    <row r="94" spans="1:7" ht="12.75">
      <c r="A94" s="22"/>
      <c r="B94" s="59" t="s">
        <v>42</v>
      </c>
      <c r="C94" s="49"/>
      <c r="D94" s="49"/>
      <c r="E94" s="50"/>
      <c r="F94" s="50"/>
      <c r="G94" s="78">
        <f>G6+G44+G51+G58+G65+G80+G83+G88+G91</f>
        <v>13203.54</v>
      </c>
    </row>
  </sheetData>
  <sheetProtection/>
  <mergeCells count="1">
    <mergeCell ref="A2:G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G5" sqref="G5"/>
    </sheetView>
  </sheetViews>
  <sheetFormatPr defaultColWidth="8.875" defaultRowHeight="12.75"/>
  <cols>
    <col min="1" max="1" width="4.875" style="25" customWidth="1"/>
    <col min="2" max="2" width="50.625" style="224" customWidth="1"/>
    <col min="3" max="3" width="38.125" style="229" customWidth="1"/>
    <col min="4" max="4" width="12.875" style="1" customWidth="1"/>
    <col min="5" max="5" width="7.375" style="23" customWidth="1"/>
    <col min="6" max="6" width="52.00390625" style="23" customWidth="1"/>
    <col min="7" max="7" width="29.625" style="23" customWidth="1"/>
    <col min="8" max="8" width="21.125" style="178" customWidth="1"/>
    <col min="9" max="9" width="8.875" style="23" customWidth="1"/>
    <col min="10" max="16384" width="8.875" style="1" customWidth="1"/>
  </cols>
  <sheetData>
    <row r="1" spans="3:8" ht="78.75" customHeight="1">
      <c r="C1" s="230" t="s">
        <v>388</v>
      </c>
      <c r="G1" s="167" t="s">
        <v>392</v>
      </c>
      <c r="H1" s="167"/>
    </row>
    <row r="2" spans="1:8" ht="92.25" customHeight="1">
      <c r="A2" s="25"/>
      <c r="B2" s="264" t="s">
        <v>391</v>
      </c>
      <c r="C2" s="264"/>
      <c r="E2" s="262" t="s">
        <v>387</v>
      </c>
      <c r="F2" s="263"/>
      <c r="G2" s="263"/>
      <c r="H2" s="168"/>
    </row>
    <row r="3" spans="1:8" ht="23.25" customHeight="1">
      <c r="A3" s="28"/>
      <c r="B3" s="225" t="s">
        <v>389</v>
      </c>
      <c r="C3" s="226" t="s">
        <v>209</v>
      </c>
      <c r="E3" s="258"/>
      <c r="F3" s="260" t="s">
        <v>305</v>
      </c>
      <c r="G3" s="169"/>
      <c r="H3" s="170"/>
    </row>
    <row r="4" spans="1:8" ht="72.75" customHeight="1">
      <c r="A4" s="223">
        <v>1</v>
      </c>
      <c r="B4" s="231" t="s">
        <v>390</v>
      </c>
      <c r="C4" s="232">
        <v>149</v>
      </c>
      <c r="E4" s="259"/>
      <c r="F4" s="261"/>
      <c r="G4" s="171" t="s">
        <v>209</v>
      </c>
      <c r="H4" s="170"/>
    </row>
    <row r="5" spans="2:8" ht="42" customHeight="1">
      <c r="B5" s="227"/>
      <c r="C5" s="228"/>
      <c r="E5" s="172"/>
      <c r="F5" s="173" t="s">
        <v>306</v>
      </c>
      <c r="G5" s="182">
        <v>2091</v>
      </c>
      <c r="H5" s="174"/>
    </row>
    <row r="6" spans="5:8" ht="52.5" customHeight="1">
      <c r="E6" s="172"/>
      <c r="F6" s="173" t="s">
        <v>307</v>
      </c>
      <c r="G6" s="182">
        <v>318.7</v>
      </c>
      <c r="H6" s="174"/>
    </row>
    <row r="7" spans="5:8" ht="80.25" customHeight="1">
      <c r="E7" s="172"/>
      <c r="F7" s="173" t="s">
        <v>308</v>
      </c>
      <c r="G7" s="182">
        <v>2</v>
      </c>
      <c r="H7" s="174"/>
    </row>
    <row r="8" spans="5:8" ht="39" customHeight="1">
      <c r="E8" s="172"/>
      <c r="F8" s="166" t="s">
        <v>282</v>
      </c>
      <c r="G8" s="183">
        <v>477.37</v>
      </c>
      <c r="H8" s="174"/>
    </row>
    <row r="9" spans="5:8" ht="47.25" customHeight="1">
      <c r="E9" s="172"/>
      <c r="F9" s="166" t="s">
        <v>281</v>
      </c>
      <c r="G9" s="183">
        <v>408.38</v>
      </c>
      <c r="H9" s="174"/>
    </row>
    <row r="10" spans="5:8" ht="60" customHeight="1">
      <c r="E10" s="172"/>
      <c r="F10" s="166" t="s">
        <v>315</v>
      </c>
      <c r="G10" s="183">
        <v>45</v>
      </c>
      <c r="H10" s="174"/>
    </row>
    <row r="11" spans="5:8" ht="60" customHeight="1">
      <c r="E11" s="172"/>
      <c r="F11" s="166" t="s">
        <v>281</v>
      </c>
      <c r="G11" s="183">
        <v>40</v>
      </c>
      <c r="H11" s="174"/>
    </row>
    <row r="12" spans="5:8" ht="15.75">
      <c r="E12" s="175" t="s">
        <v>42</v>
      </c>
      <c r="F12" s="176"/>
      <c r="G12" s="181">
        <f>SUM(G5:G11)</f>
        <v>3382.45</v>
      </c>
      <c r="H12" s="177"/>
    </row>
    <row r="14" spans="5:8" ht="15.75">
      <c r="E14" s="179"/>
      <c r="F14" s="179"/>
      <c r="G14" s="179"/>
      <c r="H14" s="180"/>
    </row>
    <row r="15" spans="5:8" ht="15.75">
      <c r="E15" s="179"/>
      <c r="F15" s="179"/>
      <c r="G15" s="179"/>
      <c r="H15" s="180"/>
    </row>
    <row r="16" spans="5:8" ht="15.75">
      <c r="E16" s="179"/>
      <c r="F16" s="179"/>
      <c r="G16" s="179"/>
      <c r="H16" s="180"/>
    </row>
    <row r="17" spans="5:8" ht="15.75">
      <c r="E17" s="179"/>
      <c r="F17" s="179"/>
      <c r="G17" s="179"/>
      <c r="H17" s="180"/>
    </row>
    <row r="18" spans="5:8" ht="15.75">
      <c r="E18" s="179"/>
      <c r="F18" s="179"/>
      <c r="G18" s="179"/>
      <c r="H18" s="180"/>
    </row>
    <row r="19" spans="5:8" ht="15.75">
      <c r="E19" s="179"/>
      <c r="F19" s="179"/>
      <c r="G19" s="179"/>
      <c r="H19" s="180"/>
    </row>
    <row r="20" spans="5:8" ht="15.75">
      <c r="E20" s="179"/>
      <c r="F20" s="179"/>
      <c r="G20" s="179"/>
      <c r="H20" s="180"/>
    </row>
    <row r="21" spans="5:8" ht="15.75">
      <c r="E21" s="179"/>
      <c r="F21" s="179"/>
      <c r="G21" s="179"/>
      <c r="H21" s="180"/>
    </row>
    <row r="22" spans="5:8" ht="15.75">
      <c r="E22" s="179"/>
      <c r="F22" s="179"/>
      <c r="G22" s="179"/>
      <c r="H22" s="180"/>
    </row>
    <row r="23" spans="5:8" ht="15.75">
      <c r="E23" s="179"/>
      <c r="F23" s="179"/>
      <c r="G23" s="179"/>
      <c r="H23" s="180"/>
    </row>
  </sheetData>
  <sheetProtection/>
  <mergeCells count="4">
    <mergeCell ref="E3:E4"/>
    <mergeCell ref="F3:F4"/>
    <mergeCell ref="E2:G2"/>
    <mergeCell ref="B2:C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L2" sqref="L1:M16384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9.625" style="0" customWidth="1"/>
  </cols>
  <sheetData>
    <row r="1" spans="1:11" ht="53.25" customHeight="1">
      <c r="A1" s="11"/>
      <c r="B1" s="265"/>
      <c r="C1" s="265"/>
      <c r="D1" s="274" t="s">
        <v>393</v>
      </c>
      <c r="E1" s="274"/>
      <c r="F1" s="274"/>
      <c r="G1" s="274"/>
      <c r="H1" s="274"/>
      <c r="I1" s="274"/>
      <c r="J1" s="275"/>
      <c r="K1" s="274"/>
    </row>
    <row r="2" spans="1:11" ht="21" customHeight="1">
      <c r="A2" s="266" t="s">
        <v>210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</row>
    <row r="4" spans="1:11" ht="12.75" customHeight="1">
      <c r="A4" s="238" t="s">
        <v>107</v>
      </c>
      <c r="B4" s="238" t="s">
        <v>108</v>
      </c>
      <c r="C4" s="267" t="s">
        <v>109</v>
      </c>
      <c r="D4" s="268"/>
      <c r="E4" s="268"/>
      <c r="F4" s="268"/>
      <c r="G4" s="268"/>
      <c r="H4" s="268"/>
      <c r="I4" s="268"/>
      <c r="J4" s="269"/>
      <c r="K4" s="273" t="s">
        <v>211</v>
      </c>
    </row>
    <row r="5" spans="1:11" ht="21.75" customHeight="1">
      <c r="A5" s="239"/>
      <c r="B5" s="239"/>
      <c r="C5" s="270"/>
      <c r="D5" s="271"/>
      <c r="E5" s="271"/>
      <c r="F5" s="271"/>
      <c r="G5" s="271"/>
      <c r="H5" s="271"/>
      <c r="I5" s="271"/>
      <c r="J5" s="272"/>
      <c r="K5" s="273"/>
    </row>
    <row r="6" spans="1:11" ht="46.5" customHeight="1">
      <c r="A6" s="12"/>
      <c r="B6" s="123" t="s">
        <v>110</v>
      </c>
      <c r="C6" s="36" t="s">
        <v>53</v>
      </c>
      <c r="D6" s="36" t="s">
        <v>6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53</v>
      </c>
      <c r="K6" s="115">
        <f>K7+K12+K17+K26</f>
        <v>330.4400000000023</v>
      </c>
    </row>
    <row r="7" spans="1:11" ht="24.75" customHeight="1">
      <c r="A7" s="13" t="s">
        <v>57</v>
      </c>
      <c r="B7" s="124" t="s">
        <v>111</v>
      </c>
      <c r="C7" s="37" t="s">
        <v>25</v>
      </c>
      <c r="D7" s="37" t="s">
        <v>6</v>
      </c>
      <c r="E7" s="37" t="s">
        <v>12</v>
      </c>
      <c r="F7" s="37" t="s">
        <v>55</v>
      </c>
      <c r="G7" s="37" t="s">
        <v>55</v>
      </c>
      <c r="H7" s="37" t="s">
        <v>55</v>
      </c>
      <c r="I7" s="37" t="s">
        <v>56</v>
      </c>
      <c r="J7" s="37" t="s">
        <v>53</v>
      </c>
      <c r="K7" s="116">
        <f>K8-K10</f>
        <v>0</v>
      </c>
    </row>
    <row r="8" spans="1:11" ht="24.75" customHeight="1">
      <c r="A8" s="14" t="s">
        <v>61</v>
      </c>
      <c r="B8" s="125" t="s">
        <v>112</v>
      </c>
      <c r="C8" s="36" t="s">
        <v>25</v>
      </c>
      <c r="D8" s="36" t="s">
        <v>6</v>
      </c>
      <c r="E8" s="36" t="s">
        <v>12</v>
      </c>
      <c r="F8" s="36" t="s">
        <v>55</v>
      </c>
      <c r="G8" s="36" t="s">
        <v>55</v>
      </c>
      <c r="H8" s="36" t="s">
        <v>55</v>
      </c>
      <c r="I8" s="36" t="s">
        <v>56</v>
      </c>
      <c r="J8" s="36">
        <v>700</v>
      </c>
      <c r="K8" s="115">
        <f>K9</f>
        <v>0</v>
      </c>
    </row>
    <row r="9" spans="1:11" ht="24.75" customHeight="1">
      <c r="A9" s="15" t="s">
        <v>82</v>
      </c>
      <c r="B9" s="126" t="s">
        <v>156</v>
      </c>
      <c r="C9" s="38" t="s">
        <v>25</v>
      </c>
      <c r="D9" s="38" t="s">
        <v>6</v>
      </c>
      <c r="E9" s="38" t="s">
        <v>12</v>
      </c>
      <c r="F9" s="38" t="s">
        <v>55</v>
      </c>
      <c r="G9" s="38" t="s">
        <v>55</v>
      </c>
      <c r="H9" s="38" t="s">
        <v>14</v>
      </c>
      <c r="I9" s="38" t="s">
        <v>56</v>
      </c>
      <c r="J9" s="38">
        <v>710</v>
      </c>
      <c r="K9" s="117">
        <v>0</v>
      </c>
    </row>
    <row r="10" spans="1:11" ht="30.75" customHeight="1">
      <c r="A10" s="4" t="s">
        <v>63</v>
      </c>
      <c r="B10" s="125" t="s">
        <v>113</v>
      </c>
      <c r="C10" s="36" t="s">
        <v>25</v>
      </c>
      <c r="D10" s="36" t="s">
        <v>6</v>
      </c>
      <c r="E10" s="36" t="s">
        <v>12</v>
      </c>
      <c r="F10" s="36" t="s">
        <v>55</v>
      </c>
      <c r="G10" s="36" t="s">
        <v>55</v>
      </c>
      <c r="H10" s="36" t="s">
        <v>55</v>
      </c>
      <c r="I10" s="36" t="s">
        <v>56</v>
      </c>
      <c r="J10" s="36" t="s">
        <v>85</v>
      </c>
      <c r="K10" s="118">
        <f>K11</f>
        <v>0</v>
      </c>
    </row>
    <row r="11" spans="1:11" ht="24.75" customHeight="1">
      <c r="A11" s="15" t="s">
        <v>82</v>
      </c>
      <c r="B11" s="126" t="s">
        <v>158</v>
      </c>
      <c r="C11" s="38" t="s">
        <v>25</v>
      </c>
      <c r="D11" s="38" t="s">
        <v>6</v>
      </c>
      <c r="E11" s="38" t="s">
        <v>12</v>
      </c>
      <c r="F11" s="38" t="s">
        <v>55</v>
      </c>
      <c r="G11" s="38" t="s">
        <v>55</v>
      </c>
      <c r="H11" s="38" t="s">
        <v>14</v>
      </c>
      <c r="I11" s="38" t="s">
        <v>56</v>
      </c>
      <c r="J11" s="38" t="s">
        <v>86</v>
      </c>
      <c r="K11" s="117">
        <v>0</v>
      </c>
    </row>
    <row r="12" spans="1:11" ht="24" customHeight="1">
      <c r="A12" s="13" t="s">
        <v>65</v>
      </c>
      <c r="B12" s="124" t="s">
        <v>114</v>
      </c>
      <c r="C12" s="37" t="s">
        <v>25</v>
      </c>
      <c r="D12" s="37" t="s">
        <v>6</v>
      </c>
      <c r="E12" s="37" t="s">
        <v>16</v>
      </c>
      <c r="F12" s="37" t="s">
        <v>55</v>
      </c>
      <c r="G12" s="37" t="s">
        <v>55</v>
      </c>
      <c r="H12" s="37" t="s">
        <v>55</v>
      </c>
      <c r="I12" s="37" t="s">
        <v>56</v>
      </c>
      <c r="J12" s="37" t="s">
        <v>53</v>
      </c>
      <c r="K12" s="116">
        <f>K13-K15</f>
        <v>0</v>
      </c>
    </row>
    <row r="13" spans="1:11" ht="33" customHeight="1">
      <c r="A13" s="14" t="s">
        <v>115</v>
      </c>
      <c r="B13" s="125" t="s">
        <v>81</v>
      </c>
      <c r="C13" s="36" t="s">
        <v>25</v>
      </c>
      <c r="D13" s="36" t="s">
        <v>6</v>
      </c>
      <c r="E13" s="36" t="s">
        <v>16</v>
      </c>
      <c r="F13" s="36" t="s">
        <v>55</v>
      </c>
      <c r="G13" s="36" t="s">
        <v>55</v>
      </c>
      <c r="H13" s="36" t="s">
        <v>55</v>
      </c>
      <c r="I13" s="36" t="s">
        <v>56</v>
      </c>
      <c r="J13" s="36" t="s">
        <v>83</v>
      </c>
      <c r="K13" s="118">
        <f>K14</f>
        <v>0</v>
      </c>
    </row>
    <row r="14" spans="1:11" ht="33" customHeight="1">
      <c r="A14" s="4" t="s">
        <v>82</v>
      </c>
      <c r="B14" s="126" t="s">
        <v>157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55</v>
      </c>
      <c r="H14" s="38" t="s">
        <v>14</v>
      </c>
      <c r="I14" s="38" t="s">
        <v>56</v>
      </c>
      <c r="J14" s="38" t="s">
        <v>84</v>
      </c>
      <c r="K14" s="117">
        <v>0</v>
      </c>
    </row>
    <row r="15" spans="1:11" ht="42.75" customHeight="1">
      <c r="A15" s="14" t="s">
        <v>116</v>
      </c>
      <c r="B15" s="125" t="s">
        <v>117</v>
      </c>
      <c r="C15" s="36" t="s">
        <v>25</v>
      </c>
      <c r="D15" s="36" t="s">
        <v>6</v>
      </c>
      <c r="E15" s="36" t="s">
        <v>16</v>
      </c>
      <c r="F15" s="36" t="s">
        <v>55</v>
      </c>
      <c r="G15" s="36" t="s">
        <v>55</v>
      </c>
      <c r="H15" s="36" t="s">
        <v>55</v>
      </c>
      <c r="I15" s="36" t="s">
        <v>56</v>
      </c>
      <c r="J15" s="36" t="s">
        <v>85</v>
      </c>
      <c r="K15" s="115">
        <f>K16</f>
        <v>0</v>
      </c>
    </row>
    <row r="16" spans="1:11" ht="36" customHeight="1">
      <c r="A16" s="4" t="s">
        <v>82</v>
      </c>
      <c r="B16" s="126" t="s">
        <v>226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55</v>
      </c>
      <c r="H16" s="38" t="s">
        <v>14</v>
      </c>
      <c r="I16" s="38" t="s">
        <v>56</v>
      </c>
      <c r="J16" s="38">
        <v>810</v>
      </c>
      <c r="K16" s="119">
        <v>0</v>
      </c>
    </row>
    <row r="17" spans="1:11" ht="24" customHeight="1">
      <c r="A17" s="13" t="s">
        <v>66</v>
      </c>
      <c r="B17" s="124" t="s">
        <v>89</v>
      </c>
      <c r="C17" s="37" t="s">
        <v>25</v>
      </c>
      <c r="D17" s="37" t="s">
        <v>6</v>
      </c>
      <c r="E17" s="37" t="s">
        <v>11</v>
      </c>
      <c r="F17" s="37" t="s">
        <v>55</v>
      </c>
      <c r="G17" s="37" t="s">
        <v>55</v>
      </c>
      <c r="H17" s="37" t="s">
        <v>55</v>
      </c>
      <c r="I17" s="37" t="s">
        <v>56</v>
      </c>
      <c r="J17" s="37" t="s">
        <v>53</v>
      </c>
      <c r="K17" s="120">
        <f>K21+K25</f>
        <v>330.4400000000023</v>
      </c>
    </row>
    <row r="18" spans="1:11" ht="12.75" customHeight="1">
      <c r="A18" s="4" t="s">
        <v>68</v>
      </c>
      <c r="B18" s="125" t="s">
        <v>118</v>
      </c>
      <c r="C18" s="38" t="s">
        <v>25</v>
      </c>
      <c r="D18" s="36" t="s">
        <v>6</v>
      </c>
      <c r="E18" s="36" t="s">
        <v>11</v>
      </c>
      <c r="F18" s="36" t="s">
        <v>55</v>
      </c>
      <c r="G18" s="36" t="s">
        <v>55</v>
      </c>
      <c r="H18" s="36" t="s">
        <v>55</v>
      </c>
      <c r="I18" s="36" t="s">
        <v>56</v>
      </c>
      <c r="J18" s="36" t="s">
        <v>119</v>
      </c>
      <c r="K18" s="121">
        <f>K19</f>
        <v>-12873.099999999999</v>
      </c>
    </row>
    <row r="19" spans="1:11" ht="12.75" customHeight="1">
      <c r="A19" s="16"/>
      <c r="B19" s="126" t="s">
        <v>120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55</v>
      </c>
      <c r="H19" s="38" t="s">
        <v>55</v>
      </c>
      <c r="I19" s="38" t="s">
        <v>56</v>
      </c>
      <c r="J19" s="38" t="s">
        <v>119</v>
      </c>
      <c r="K19" s="122">
        <f>K20</f>
        <v>-12873.099999999999</v>
      </c>
    </row>
    <row r="20" spans="1:11" ht="22.5" customHeight="1">
      <c r="A20" s="16"/>
      <c r="B20" s="126" t="s">
        <v>159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55</v>
      </c>
      <c r="I20" s="38" t="s">
        <v>56</v>
      </c>
      <c r="J20" s="38" t="s">
        <v>119</v>
      </c>
      <c r="K20" s="122">
        <f>K21</f>
        <v>-12873.099999999999</v>
      </c>
    </row>
    <row r="21" spans="1:11" ht="22.5" customHeight="1">
      <c r="A21" s="16"/>
      <c r="B21" s="126" t="s">
        <v>160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56</v>
      </c>
      <c r="J21" s="38" t="s">
        <v>87</v>
      </c>
      <c r="K21" s="122">
        <f>-(K30+K9+K14)</f>
        <v>-12873.099999999999</v>
      </c>
    </row>
    <row r="22" spans="1:11" ht="15.75" customHeight="1">
      <c r="A22" s="4" t="s">
        <v>69</v>
      </c>
      <c r="B22" s="125" t="s">
        <v>121</v>
      </c>
      <c r="C22" s="38" t="s">
        <v>25</v>
      </c>
      <c r="D22" s="36" t="s">
        <v>6</v>
      </c>
      <c r="E22" s="36" t="s">
        <v>11</v>
      </c>
      <c r="F22" s="36" t="s">
        <v>55</v>
      </c>
      <c r="G22" s="36" t="s">
        <v>55</v>
      </c>
      <c r="H22" s="36" t="s">
        <v>55</v>
      </c>
      <c r="I22" s="36" t="s">
        <v>56</v>
      </c>
      <c r="J22" s="36" t="s">
        <v>122</v>
      </c>
      <c r="K22" s="121">
        <f>K23</f>
        <v>13203.54</v>
      </c>
    </row>
    <row r="23" spans="1:11" ht="12.75" customHeight="1">
      <c r="A23" s="16"/>
      <c r="B23" s="126" t="s">
        <v>123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55</v>
      </c>
      <c r="H23" s="38" t="s">
        <v>55</v>
      </c>
      <c r="I23" s="38" t="s">
        <v>56</v>
      </c>
      <c r="J23" s="38" t="s">
        <v>122</v>
      </c>
      <c r="K23" s="122">
        <f>K24</f>
        <v>13203.54</v>
      </c>
    </row>
    <row r="24" spans="1:11" ht="24.75" customHeight="1">
      <c r="A24" s="16"/>
      <c r="B24" s="126" t="s">
        <v>161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55</v>
      </c>
      <c r="I24" s="38" t="s">
        <v>56</v>
      </c>
      <c r="J24" s="38" t="s">
        <v>122</v>
      </c>
      <c r="K24" s="122">
        <f>K25</f>
        <v>13203.54</v>
      </c>
    </row>
    <row r="25" spans="1:11" ht="21" customHeight="1">
      <c r="A25" s="16"/>
      <c r="B25" s="126" t="s">
        <v>161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56</v>
      </c>
      <c r="J25" s="38" t="s">
        <v>88</v>
      </c>
      <c r="K25" s="122">
        <f>(K31+K11+K16-K28)</f>
        <v>13203.54</v>
      </c>
    </row>
    <row r="26" spans="1:11" ht="21" customHeight="1">
      <c r="A26" s="4" t="s">
        <v>71</v>
      </c>
      <c r="B26" s="125" t="s">
        <v>90</v>
      </c>
      <c r="C26" s="38" t="s">
        <v>25</v>
      </c>
      <c r="D26" s="36" t="s">
        <v>6</v>
      </c>
      <c r="E26" s="36" t="s">
        <v>67</v>
      </c>
      <c r="F26" s="36" t="s">
        <v>55</v>
      </c>
      <c r="G26" s="36" t="s">
        <v>55</v>
      </c>
      <c r="H26" s="36" t="s">
        <v>55</v>
      </c>
      <c r="I26" s="36" t="s">
        <v>56</v>
      </c>
      <c r="J26" s="36" t="s">
        <v>53</v>
      </c>
      <c r="K26" s="121">
        <f>K27</f>
        <v>0</v>
      </c>
    </row>
    <row r="27" spans="1:11" ht="24" customHeight="1">
      <c r="A27" s="4" t="s">
        <v>124</v>
      </c>
      <c r="B27" s="126" t="s">
        <v>129</v>
      </c>
      <c r="C27" s="36" t="s">
        <v>25</v>
      </c>
      <c r="D27" s="36" t="s">
        <v>6</v>
      </c>
      <c r="E27" s="36" t="s">
        <v>67</v>
      </c>
      <c r="F27" s="36" t="s">
        <v>55</v>
      </c>
      <c r="G27" s="36" t="s">
        <v>55</v>
      </c>
      <c r="H27" s="36" t="s">
        <v>55</v>
      </c>
      <c r="I27" s="36" t="s">
        <v>56</v>
      </c>
      <c r="J27" s="36" t="s">
        <v>53</v>
      </c>
      <c r="K27" s="121">
        <f>K28</f>
        <v>0</v>
      </c>
    </row>
    <row r="28" spans="1:11" ht="75" customHeight="1" thickBot="1">
      <c r="A28" s="16" t="s">
        <v>125</v>
      </c>
      <c r="B28" s="127" t="s">
        <v>162</v>
      </c>
      <c r="C28" s="38" t="s">
        <v>25</v>
      </c>
      <c r="D28" s="38" t="s">
        <v>6</v>
      </c>
      <c r="E28" s="38" t="s">
        <v>67</v>
      </c>
      <c r="F28" s="38" t="s">
        <v>7</v>
      </c>
      <c r="G28" s="38" t="s">
        <v>6</v>
      </c>
      <c r="H28" s="38" t="s">
        <v>14</v>
      </c>
      <c r="I28" s="38" t="s">
        <v>56</v>
      </c>
      <c r="J28" s="38" t="s">
        <v>86</v>
      </c>
      <c r="K28" s="122">
        <f>-K33</f>
        <v>0</v>
      </c>
    </row>
    <row r="29" spans="1:11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</row>
    <row r="30" spans="1:11" ht="12.75">
      <c r="A30" s="11"/>
      <c r="B30" s="18"/>
      <c r="C30" s="35"/>
      <c r="D30" s="35"/>
      <c r="E30" s="35"/>
      <c r="F30" s="35"/>
      <c r="G30" s="35"/>
      <c r="H30" s="35"/>
      <c r="I30" s="39" t="s">
        <v>126</v>
      </c>
      <c r="J30" s="35"/>
      <c r="K30" s="128">
        <f>'пр.3'!K5</f>
        <v>12873.099999999999</v>
      </c>
    </row>
    <row r="31" spans="1:11" ht="12.75">
      <c r="A31" s="11"/>
      <c r="B31" s="18"/>
      <c r="C31" s="35"/>
      <c r="D31" s="35"/>
      <c r="E31" s="35"/>
      <c r="F31" s="35"/>
      <c r="G31" s="35"/>
      <c r="H31" s="35"/>
      <c r="I31" s="39" t="s">
        <v>127</v>
      </c>
      <c r="J31" s="35"/>
      <c r="K31" s="128">
        <f>'пр.4 Вед.стр'!H5</f>
        <v>13203.54</v>
      </c>
    </row>
    <row r="32" spans="1:11" ht="12.75">
      <c r="A32" s="11"/>
      <c r="B32" s="18"/>
      <c r="C32" s="35"/>
      <c r="D32" s="35"/>
      <c r="E32" s="35"/>
      <c r="F32" s="35"/>
      <c r="G32" s="35"/>
      <c r="H32" s="35"/>
      <c r="I32" s="39" t="s">
        <v>140</v>
      </c>
      <c r="J32" s="35"/>
      <c r="K32" s="128">
        <f>K30-K31</f>
        <v>-330.4400000000023</v>
      </c>
    </row>
    <row r="33" spans="9:11" ht="12.75">
      <c r="I33" s="41" t="s">
        <v>128</v>
      </c>
      <c r="K33" s="129">
        <v>0</v>
      </c>
    </row>
  </sheetData>
  <sheetProtection/>
  <mergeCells count="7">
    <mergeCell ref="B1:C1"/>
    <mergeCell ref="A2:K2"/>
    <mergeCell ref="A4:A5"/>
    <mergeCell ref="B4:B5"/>
    <mergeCell ref="C4:J5"/>
    <mergeCell ref="K4:K5"/>
    <mergeCell ref="D1:K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2020-05-26T06:21:57Z</cp:lastPrinted>
  <dcterms:created xsi:type="dcterms:W3CDTF">2002-01-30T06:06:39Z</dcterms:created>
  <dcterms:modified xsi:type="dcterms:W3CDTF">2020-05-26T06:44:21Z</dcterms:modified>
  <cp:category/>
  <cp:version/>
  <cp:contentType/>
  <cp:contentStatus/>
</cp:coreProperties>
</file>